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135" windowWidth="16125" windowHeight="11700"/>
  </bookViews>
  <sheets>
    <sheet name="Part 2 1P1" sheetId="4" r:id="rId1"/>
    <sheet name="Part 2 2P1" sheetId="5" r:id="rId2"/>
    <sheet name="Part 2 3P1" sheetId="6" r:id="rId3"/>
    <sheet name="Part 2 4P1" sheetId="7" r:id="rId4"/>
    <sheet name="Part 2 5P1" sheetId="8" r:id="rId5"/>
    <sheet name="Part 2 5P2" sheetId="9" r:id="rId6"/>
    <sheet name="List" sheetId="3" r:id="rId7"/>
  </sheets>
  <definedNames>
    <definedName name="_AMO_UniqueIdentifier" hidden="1">"'4b3e454b-83a1-46a4-a744-6ee162ddd1d7'"</definedName>
    <definedName name="Colleges">List!$B$1:$B$49</definedName>
    <definedName name="Measures">List!$F$1:$F$7</definedName>
    <definedName name="_xlnm.Print_Area" localSheetId="0">'Part 2 1P1'!$A$1:$U$50</definedName>
    <definedName name="_xlnm.Print_Area" localSheetId="1">'Part 2 2P1'!$A$1:$U$50</definedName>
    <definedName name="_xlnm.Print_Area" localSheetId="2">'Part 2 3P1'!$A$1:$U$50</definedName>
    <definedName name="_xlnm.Print_Area" localSheetId="3">'Part 2 4P1'!$A$1:$U$54</definedName>
    <definedName name="_xlnm.Print_Area" localSheetId="4">'Part 2 5P1'!$A$1:$U$47</definedName>
    <definedName name="_xlnm.Print_Area" localSheetId="5">'Part 2 5P2'!$A$1:$U$47</definedName>
    <definedName name="_xlnm.Print_Titles" localSheetId="0">'Part 2 1P1'!$1:$7</definedName>
    <definedName name="_xlnm.Print_Titles" localSheetId="1">'Part 2 2P1'!$1:$7</definedName>
    <definedName name="_xlnm.Print_Titles" localSheetId="2">'Part 2 3P1'!$1:$7</definedName>
    <definedName name="_xlnm.Print_Titles" localSheetId="3">'Part 2 4P1'!$1:$7</definedName>
    <definedName name="_xlnm.Print_Titles" localSheetId="4">'Part 2 5P1'!$1:$7</definedName>
    <definedName name="_xlnm.Print_Titles" localSheetId="5">'Part 2 5P2'!$1:$7</definedName>
  </definedNames>
  <calcPr calcId="145621"/>
</workbook>
</file>

<file path=xl/calcChain.xml><?xml version="1.0" encoding="utf-8"?>
<calcChain xmlns="http://schemas.openxmlformats.org/spreadsheetml/2006/main">
  <c r="R46" i="9" l="1"/>
  <c r="H46" i="9"/>
  <c r="L46" i="9"/>
  <c r="R43" i="9"/>
  <c r="H43" i="9"/>
  <c r="T43" i="9"/>
  <c r="R40" i="9"/>
  <c r="H40" i="9"/>
  <c r="L40" i="9"/>
  <c r="J40" i="9"/>
  <c r="R39" i="9"/>
  <c r="H39" i="9"/>
  <c r="L39" i="9"/>
  <c r="R36" i="9"/>
  <c r="H36" i="9"/>
  <c r="T36" i="9"/>
  <c r="R35" i="9"/>
  <c r="H35" i="9"/>
  <c r="T35" i="9"/>
  <c r="R34" i="9"/>
  <c r="H34" i="9"/>
  <c r="J34" i="9"/>
  <c r="R33" i="9"/>
  <c r="H33" i="9"/>
  <c r="L33" i="9"/>
  <c r="R32" i="9"/>
  <c r="H32" i="9"/>
  <c r="T32" i="9"/>
  <c r="R31" i="9"/>
  <c r="H31" i="9"/>
  <c r="T31" i="9"/>
  <c r="R30" i="9"/>
  <c r="H30" i="9"/>
  <c r="J30" i="9"/>
  <c r="R29" i="9"/>
  <c r="H29" i="9"/>
  <c r="L29" i="9"/>
  <c r="R26" i="9"/>
  <c r="H26" i="9"/>
  <c r="T26" i="9"/>
  <c r="R23" i="9"/>
  <c r="H23" i="9"/>
  <c r="J23" i="9"/>
  <c r="R20" i="9"/>
  <c r="H20" i="9"/>
  <c r="L20" i="9"/>
  <c r="R17" i="9"/>
  <c r="H17" i="9"/>
  <c r="T17" i="9"/>
  <c r="R46" i="8"/>
  <c r="H46" i="8"/>
  <c r="L46" i="8"/>
  <c r="R43" i="8"/>
  <c r="H43" i="8"/>
  <c r="T43" i="8"/>
  <c r="R40" i="8"/>
  <c r="H40" i="8"/>
  <c r="J40" i="8"/>
  <c r="R39" i="8"/>
  <c r="H39" i="8"/>
  <c r="L39" i="8"/>
  <c r="R36" i="8"/>
  <c r="H36" i="8"/>
  <c r="T36" i="8"/>
  <c r="R35" i="8"/>
  <c r="H35" i="8"/>
  <c r="T35" i="8"/>
  <c r="R34" i="8"/>
  <c r="H34" i="8"/>
  <c r="J34" i="8"/>
  <c r="R33" i="8"/>
  <c r="H33" i="8"/>
  <c r="L33" i="8"/>
  <c r="R32" i="8"/>
  <c r="H32" i="8"/>
  <c r="T32" i="8"/>
  <c r="R31" i="8"/>
  <c r="H31" i="8"/>
  <c r="T31" i="8"/>
  <c r="R30" i="8"/>
  <c r="H30" i="8"/>
  <c r="J30" i="8"/>
  <c r="R29" i="8"/>
  <c r="H29" i="8"/>
  <c r="L29" i="8"/>
  <c r="R26" i="8"/>
  <c r="H26" i="8"/>
  <c r="T26" i="8"/>
  <c r="R23" i="8"/>
  <c r="H23" i="8"/>
  <c r="J23" i="8"/>
  <c r="R20" i="8"/>
  <c r="H20" i="8"/>
  <c r="L20" i="8"/>
  <c r="R17" i="8"/>
  <c r="H17" i="8"/>
  <c r="T17" i="8"/>
  <c r="R49" i="7"/>
  <c r="H49" i="7"/>
  <c r="L49" i="7"/>
  <c r="R46" i="7"/>
  <c r="H46" i="7"/>
  <c r="T46" i="7"/>
  <c r="R43" i="7"/>
  <c r="H43" i="7"/>
  <c r="T43" i="7"/>
  <c r="R40" i="7"/>
  <c r="H40" i="7"/>
  <c r="J40" i="7"/>
  <c r="R39" i="7"/>
  <c r="H39" i="7"/>
  <c r="L39" i="7"/>
  <c r="R36" i="7"/>
  <c r="H36" i="7"/>
  <c r="J36" i="7"/>
  <c r="T36" i="7"/>
  <c r="R35" i="7"/>
  <c r="H35" i="7"/>
  <c r="T35" i="7"/>
  <c r="R34" i="7"/>
  <c r="H34" i="7"/>
  <c r="J34" i="7"/>
  <c r="R33" i="7"/>
  <c r="H33" i="7"/>
  <c r="L33" i="7"/>
  <c r="R32" i="7"/>
  <c r="H32" i="7"/>
  <c r="T32" i="7"/>
  <c r="R31" i="7"/>
  <c r="H31" i="7"/>
  <c r="T31" i="7"/>
  <c r="R30" i="7"/>
  <c r="H30" i="7"/>
  <c r="J30" i="7"/>
  <c r="R29" i="7"/>
  <c r="H29" i="7"/>
  <c r="L29" i="7"/>
  <c r="R26" i="7"/>
  <c r="H26" i="7"/>
  <c r="T26" i="7"/>
  <c r="R23" i="7"/>
  <c r="H23" i="7"/>
  <c r="J23" i="7"/>
  <c r="R20" i="7"/>
  <c r="H20" i="7"/>
  <c r="L20" i="7"/>
  <c r="R17" i="7"/>
  <c r="H17" i="7"/>
  <c r="T17" i="7"/>
  <c r="R49" i="6"/>
  <c r="H49" i="6"/>
  <c r="L49" i="6"/>
  <c r="R46" i="6"/>
  <c r="H46" i="6"/>
  <c r="T46" i="6"/>
  <c r="R43" i="6"/>
  <c r="H43" i="6"/>
  <c r="T43" i="6"/>
  <c r="R40" i="6"/>
  <c r="H40" i="6"/>
  <c r="J40" i="6"/>
  <c r="R39" i="6"/>
  <c r="H39" i="6"/>
  <c r="L39" i="6"/>
  <c r="R36" i="6"/>
  <c r="H36" i="6"/>
  <c r="T36" i="6"/>
  <c r="R35" i="6"/>
  <c r="H35" i="6"/>
  <c r="L35" i="6"/>
  <c r="T35" i="6"/>
  <c r="R34" i="6"/>
  <c r="H34" i="6"/>
  <c r="J34" i="6"/>
  <c r="R33" i="6"/>
  <c r="H33" i="6"/>
  <c r="L33" i="6"/>
  <c r="R32" i="6"/>
  <c r="H32" i="6"/>
  <c r="T32" i="6"/>
  <c r="R31" i="6"/>
  <c r="H31" i="6"/>
  <c r="T31" i="6"/>
  <c r="R30" i="6"/>
  <c r="H30" i="6"/>
  <c r="J30" i="6"/>
  <c r="R29" i="6"/>
  <c r="H29" i="6"/>
  <c r="L29" i="6"/>
  <c r="R26" i="6"/>
  <c r="H26" i="6"/>
  <c r="T26" i="6"/>
  <c r="R23" i="6"/>
  <c r="H23" i="6"/>
  <c r="J23" i="6"/>
  <c r="R20" i="6"/>
  <c r="H20" i="6"/>
  <c r="L20" i="6"/>
  <c r="R17" i="6"/>
  <c r="H17" i="6"/>
  <c r="T17" i="6"/>
  <c r="R49" i="5"/>
  <c r="H49" i="5"/>
  <c r="L49" i="5"/>
  <c r="R46" i="5"/>
  <c r="H46" i="5"/>
  <c r="T46" i="5"/>
  <c r="R43" i="5"/>
  <c r="H43" i="5"/>
  <c r="T43" i="5"/>
  <c r="R40" i="5"/>
  <c r="H40" i="5"/>
  <c r="J40" i="5"/>
  <c r="R39" i="5"/>
  <c r="H39" i="5"/>
  <c r="T39" i="5"/>
  <c r="R36" i="5"/>
  <c r="H36" i="5"/>
  <c r="T36" i="5"/>
  <c r="R35" i="5"/>
  <c r="H35" i="5"/>
  <c r="T35" i="5"/>
  <c r="R34" i="5"/>
  <c r="H34" i="5"/>
  <c r="J34" i="5"/>
  <c r="R33" i="5"/>
  <c r="H33" i="5"/>
  <c r="J33" i="5"/>
  <c r="T33" i="5"/>
  <c r="R32" i="5"/>
  <c r="H32" i="5"/>
  <c r="T32" i="5"/>
  <c r="R31" i="5"/>
  <c r="H31" i="5"/>
  <c r="T31" i="5"/>
  <c r="R30" i="5"/>
  <c r="H30" i="5"/>
  <c r="J30" i="5"/>
  <c r="R29" i="5"/>
  <c r="H29" i="5"/>
  <c r="T29" i="5"/>
  <c r="R26" i="5"/>
  <c r="H26" i="5"/>
  <c r="T26" i="5"/>
  <c r="R23" i="5"/>
  <c r="H23" i="5"/>
  <c r="T23" i="5"/>
  <c r="R20" i="5"/>
  <c r="H20" i="5"/>
  <c r="T20" i="5"/>
  <c r="R17" i="5"/>
  <c r="H17" i="5"/>
  <c r="J17" i="5"/>
  <c r="R49" i="4"/>
  <c r="H49" i="4"/>
  <c r="L49" i="4"/>
  <c r="R46" i="4"/>
  <c r="H46" i="4"/>
  <c r="T46" i="4"/>
  <c r="R43" i="4"/>
  <c r="H43" i="4"/>
  <c r="T43" i="4"/>
  <c r="R40" i="4"/>
  <c r="H40" i="4"/>
  <c r="J40" i="4"/>
  <c r="R39" i="4"/>
  <c r="H39" i="4"/>
  <c r="L39" i="4"/>
  <c r="R36" i="4"/>
  <c r="H36" i="4"/>
  <c r="T36" i="4"/>
  <c r="R35" i="4"/>
  <c r="H35" i="4"/>
  <c r="T35" i="4"/>
  <c r="R34" i="4"/>
  <c r="H34" i="4"/>
  <c r="J34" i="4"/>
  <c r="R33" i="4"/>
  <c r="H33" i="4"/>
  <c r="L33" i="4"/>
  <c r="R32" i="4"/>
  <c r="H32" i="4"/>
  <c r="J32" i="4"/>
  <c r="T32" i="4"/>
  <c r="R31" i="4"/>
  <c r="H31" i="4"/>
  <c r="T31" i="4"/>
  <c r="R30" i="4"/>
  <c r="H30" i="4"/>
  <c r="J30" i="4"/>
  <c r="R29" i="4"/>
  <c r="H29" i="4"/>
  <c r="L29" i="4"/>
  <c r="R26" i="4"/>
  <c r="H26" i="4"/>
  <c r="T26" i="4"/>
  <c r="R23" i="4"/>
  <c r="H23" i="4"/>
  <c r="J23" i="4"/>
  <c r="R20" i="4"/>
  <c r="H20" i="4"/>
  <c r="L20" i="4"/>
  <c r="R17" i="4"/>
  <c r="H17" i="4"/>
  <c r="T17" i="4"/>
  <c r="J26" i="7"/>
  <c r="J31" i="6"/>
  <c r="J49" i="5"/>
  <c r="L20" i="5"/>
  <c r="J29" i="5"/>
  <c r="J39" i="5"/>
  <c r="J17" i="4"/>
  <c r="J26" i="4"/>
  <c r="J31" i="4"/>
  <c r="L43" i="6"/>
  <c r="L17" i="4"/>
  <c r="L26" i="4"/>
  <c r="L31" i="4"/>
  <c r="L43" i="4"/>
  <c r="L23" i="5"/>
  <c r="L30" i="5"/>
  <c r="L34" i="5"/>
  <c r="L40" i="5"/>
  <c r="L23" i="6"/>
  <c r="L34" i="6"/>
  <c r="J43" i="6"/>
  <c r="J17" i="7"/>
  <c r="J32" i="7"/>
  <c r="J46" i="7"/>
  <c r="L43" i="8"/>
  <c r="J35" i="4"/>
  <c r="L29" i="5"/>
  <c r="L33" i="5"/>
  <c r="L39" i="5"/>
  <c r="J17" i="6"/>
  <c r="L30" i="6"/>
  <c r="L31" i="6"/>
  <c r="L31" i="7"/>
  <c r="L43" i="7"/>
  <c r="L30" i="9"/>
  <c r="J43" i="4"/>
  <c r="J20" i="5"/>
  <c r="J23" i="5"/>
  <c r="J31" i="5"/>
  <c r="J35" i="5"/>
  <c r="J43" i="5"/>
  <c r="J35" i="6"/>
  <c r="L40" i="6"/>
  <c r="L35" i="7"/>
  <c r="L23" i="8"/>
  <c r="L35" i="4"/>
  <c r="L23" i="9"/>
  <c r="J31" i="8"/>
  <c r="L34" i="8"/>
  <c r="L35" i="8"/>
  <c r="J35" i="8"/>
  <c r="L30" i="8"/>
  <c r="L31" i="8"/>
  <c r="J43" i="8"/>
  <c r="J31" i="9"/>
  <c r="L34" i="9"/>
  <c r="L35" i="9"/>
  <c r="J35" i="9"/>
  <c r="L43" i="9"/>
  <c r="J43" i="9"/>
  <c r="L31" i="9"/>
  <c r="L17" i="9"/>
  <c r="J20" i="9"/>
  <c r="T23" i="9"/>
  <c r="L26" i="9"/>
  <c r="J29" i="9"/>
  <c r="T30" i="9"/>
  <c r="L32" i="9"/>
  <c r="J33" i="9"/>
  <c r="T34" i="9"/>
  <c r="L36" i="9"/>
  <c r="J39" i="9"/>
  <c r="T40" i="9"/>
  <c r="J46" i="9"/>
  <c r="J17" i="9"/>
  <c r="T20" i="9"/>
  <c r="J26" i="9"/>
  <c r="T29" i="9"/>
  <c r="J32" i="9"/>
  <c r="T33" i="9"/>
  <c r="J36" i="9"/>
  <c r="T39" i="9"/>
  <c r="T46" i="9"/>
  <c r="L17" i="8"/>
  <c r="J20" i="8"/>
  <c r="T23" i="8"/>
  <c r="L26" i="8"/>
  <c r="J29" i="8"/>
  <c r="T30" i="8"/>
  <c r="L32" i="8"/>
  <c r="J33" i="8"/>
  <c r="T34" i="8"/>
  <c r="L36" i="8"/>
  <c r="J39" i="8"/>
  <c r="T40" i="8"/>
  <c r="J46" i="8"/>
  <c r="J17" i="8"/>
  <c r="T20" i="8"/>
  <c r="J26" i="8"/>
  <c r="T29" i="8"/>
  <c r="J32" i="8"/>
  <c r="T33" i="8"/>
  <c r="J36" i="8"/>
  <c r="T39" i="8"/>
  <c r="T46" i="8"/>
  <c r="L40" i="8"/>
  <c r="L17" i="7"/>
  <c r="J20" i="7"/>
  <c r="T23" i="7"/>
  <c r="L26" i="7"/>
  <c r="J29" i="7"/>
  <c r="T30" i="7"/>
  <c r="L32" i="7"/>
  <c r="J33" i="7"/>
  <c r="T34" i="7"/>
  <c r="L36" i="7"/>
  <c r="J39" i="7"/>
  <c r="T40" i="7"/>
  <c r="L46" i="7"/>
  <c r="J49" i="7"/>
  <c r="T20" i="7"/>
  <c r="T29" i="7"/>
  <c r="T33" i="7"/>
  <c r="T39" i="7"/>
  <c r="T49" i="7"/>
  <c r="L23" i="7"/>
  <c r="L30" i="7"/>
  <c r="J31" i="7"/>
  <c r="L34" i="7"/>
  <c r="J35" i="7"/>
  <c r="L40" i="7"/>
  <c r="J43" i="7"/>
  <c r="L17" i="6"/>
  <c r="J20" i="6"/>
  <c r="T23" i="6"/>
  <c r="L26" i="6"/>
  <c r="J29" i="6"/>
  <c r="T30" i="6"/>
  <c r="L32" i="6"/>
  <c r="J33" i="6"/>
  <c r="T34" i="6"/>
  <c r="L36" i="6"/>
  <c r="J39" i="6"/>
  <c r="T40" i="6"/>
  <c r="L46" i="6"/>
  <c r="J49" i="6"/>
  <c r="T20" i="6"/>
  <c r="J26" i="6"/>
  <c r="T29" i="6"/>
  <c r="J32" i="6"/>
  <c r="T33" i="6"/>
  <c r="J36" i="6"/>
  <c r="T39" i="6"/>
  <c r="J46" i="6"/>
  <c r="T49" i="6"/>
  <c r="L26" i="5"/>
  <c r="T30" i="5"/>
  <c r="L32" i="5"/>
  <c r="T34" i="5"/>
  <c r="L36" i="5"/>
  <c r="T40" i="5"/>
  <c r="L46" i="5"/>
  <c r="T17" i="5"/>
  <c r="L17" i="5"/>
  <c r="J26" i="5"/>
  <c r="L31" i="5"/>
  <c r="J32" i="5"/>
  <c r="L35" i="5"/>
  <c r="J36" i="5"/>
  <c r="L43" i="5"/>
  <c r="J46" i="5"/>
  <c r="T49" i="5"/>
  <c r="J20" i="4"/>
  <c r="T23" i="4"/>
  <c r="J29" i="4"/>
  <c r="T30" i="4"/>
  <c r="L32" i="4"/>
  <c r="J33" i="4"/>
  <c r="T34" i="4"/>
  <c r="L36" i="4"/>
  <c r="J39" i="4"/>
  <c r="T40" i="4"/>
  <c r="L46" i="4"/>
  <c r="J49" i="4"/>
  <c r="T20" i="4"/>
  <c r="T33" i="4"/>
  <c r="J36" i="4"/>
  <c r="T39" i="4"/>
  <c r="J46" i="4"/>
  <c r="T49" i="4"/>
  <c r="L23" i="4"/>
  <c r="L40" i="4"/>
  <c r="T29" i="4"/>
  <c r="L30" i="4"/>
  <c r="L34" i="4"/>
</calcChain>
</file>

<file path=xl/sharedStrings.xml><?xml version="1.0" encoding="utf-8"?>
<sst xmlns="http://schemas.openxmlformats.org/spreadsheetml/2006/main" count="423" uniqueCount="116">
  <si>
    <t>Illinois Community College System</t>
  </si>
  <si>
    <t>Postsecondary Perkins Online Data System (PODS)</t>
  </si>
  <si>
    <t>Numerator</t>
  </si>
  <si>
    <t>Denominator</t>
  </si>
  <si>
    <t xml:space="preserve">  </t>
  </si>
  <si>
    <t>1.</t>
  </si>
  <si>
    <t>3.</t>
  </si>
  <si>
    <t>2.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</si>
  <si>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</si>
  <si>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</si>
  <si>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</si>
  <si>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</si>
  <si>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</si>
  <si>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</si>
  <si>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</si>
  <si>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Chicago    Kennedy-King</t>
  </si>
  <si>
    <t>Chicago    Washington</t>
  </si>
  <si>
    <t>Chicago    Malcolm X</t>
  </si>
  <si>
    <t>Chicago    Truman</t>
  </si>
  <si>
    <t>Chicago    Olive-Harvey</t>
  </si>
  <si>
    <t>Chicago    Daley</t>
  </si>
  <si>
    <t>Chicago    Wright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</si>
  <si>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</si>
  <si>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</si>
  <si>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</si>
  <si>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</si>
  <si>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</si>
  <si>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</si>
  <si>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</si>
  <si>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</si>
  <si>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</si>
  <si>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</si>
  <si>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</si>
  <si>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</si>
  <si>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</si>
  <si>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</si>
  <si>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</si>
  <si>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</si>
  <si>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</si>
  <si>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</si>
  <si>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</si>
  <si>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</si>
  <si>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    Lincoln Trail</t>
  </si>
  <si>
    <t>Illinois Eastern    Olney Central</t>
  </si>
  <si>
    <t>Illinois Eastern    Wabash Valley</t>
  </si>
  <si>
    <t>Illinois Eastern    Frontier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</si>
  <si>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</si>
  <si>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</si>
  <si>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</si>
  <si>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</si>
  <si>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</si>
  <si>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</si>
  <si>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</si>
  <si>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</si>
  <si>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</si>
  <si>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</si>
  <si>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Select College</t>
  </si>
  <si>
    <r>
      <t xml:space="preserve">Local
</t>
    </r>
    <r>
      <rPr>
        <sz val="11"/>
        <color theme="1"/>
        <rFont val="Calibri"/>
        <family val="2"/>
        <scheme val="minor"/>
      </rPr>
      <t>(Rows 11-16)</t>
    </r>
  </si>
  <si>
    <t>Actual Perf</t>
  </si>
  <si>
    <t>State</t>
  </si>
  <si>
    <t>OVERALL</t>
  </si>
  <si>
    <t>Individuals</t>
  </si>
  <si>
    <t>Select a specific college to use throughout this worksheet. (Your Local College):</t>
  </si>
  <si>
    <t>Select Measure</t>
  </si>
  <si>
    <t>Subpopulation</t>
  </si>
  <si>
    <t>Displaced</t>
  </si>
  <si>
    <t>Disadvantaged:</t>
  </si>
  <si>
    <t>Native American</t>
  </si>
  <si>
    <t>Asian</t>
  </si>
  <si>
    <t>African American</t>
  </si>
  <si>
    <t>Latino</t>
  </si>
  <si>
    <t>Pacific Islander</t>
  </si>
  <si>
    <t>White</t>
  </si>
  <si>
    <t>Unknown</t>
  </si>
  <si>
    <t>Male</t>
  </si>
  <si>
    <t>Female</t>
  </si>
  <si>
    <t>Limited English</t>
  </si>
  <si>
    <t>2 or More Races</t>
  </si>
  <si>
    <t>4P1: Student Placement</t>
  </si>
  <si>
    <t>1P1: Tech Skill Attainment</t>
  </si>
  <si>
    <t>2P1: Credential\Cert\Degree</t>
  </si>
  <si>
    <t>3P1: Retention or Transfer</t>
  </si>
  <si>
    <t>5P1: Nontrad Participation</t>
  </si>
  <si>
    <t>5P2: Nontrad Completers</t>
  </si>
  <si>
    <t>Which Measure:</t>
  </si>
  <si>
    <t>Part 2 College Specific Analysis of Subpopulation Performance</t>
  </si>
  <si>
    <t>Gender:</t>
  </si>
  <si>
    <t>Homemakers:</t>
  </si>
  <si>
    <t>with Disabilities:</t>
  </si>
  <si>
    <t>Proficient:</t>
  </si>
  <si>
    <t>Nontraditional:</t>
  </si>
  <si>
    <t>Single Parent:</t>
  </si>
  <si>
    <t>State Goal (FAUPL):</t>
  </si>
  <si>
    <t>Local vs. State</t>
  </si>
  <si>
    <t>Local vs.</t>
  </si>
  <si>
    <t>FAUPL</t>
  </si>
  <si>
    <t>90% of FAUPL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</si>
  <si>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</si>
  <si>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</si>
  <si>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</si>
  <si>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</si>
  <si>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</si>
  <si>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 xml:space="preserve"> </t>
  </si>
  <si>
    <t>1P1: Technical Skill Attainment</t>
  </si>
  <si>
    <t>2P1: Credential, Certificate, or Degree</t>
  </si>
  <si>
    <t>3P1: Student Retention or Transfer</t>
  </si>
  <si>
    <t>5P1: Nontraditional Participation</t>
  </si>
  <si>
    <t>5P2: Nontraditional Completers</t>
  </si>
  <si>
    <t>Focus on Most Recent Results</t>
  </si>
  <si>
    <t xml:space="preserve">Race/Ethnicity: </t>
  </si>
  <si>
    <t xml:space="preserve">Note:  </t>
  </si>
  <si>
    <t xml:space="preserve">  Numerator = Number of CTE Concentrator Completers Working or Placed in Military Service</t>
  </si>
  <si>
    <t xml:space="preserve">  Denominator = CTE Concentrator Completers</t>
  </si>
  <si>
    <t>Economically</t>
  </si>
  <si>
    <r>
      <t xml:space="preserve">Identify and make a list of the latest year data (2017; 2016 for 4P1) for each subpopulation on the </t>
    </r>
    <r>
      <rPr>
        <b/>
        <u/>
        <sz val="11"/>
        <color rgb="FF000000"/>
        <rFont val="Calibri"/>
        <family val="2"/>
        <scheme val="minor"/>
      </rPr>
      <t>lowest performing measure for your college</t>
    </r>
    <r>
      <rPr>
        <sz val="11"/>
        <color rgb="FF000000"/>
        <rFont val="Calibri"/>
        <family val="2"/>
        <scheme val="minor"/>
      </rPr>
      <t xml:space="preserve"> (from Item 2 in Part 1 worksheet).  Record the subpopulation, latest number of students in numerator, denominator &amp; actual performance for your local college (grey-shaded boxes).  Highlight the local college subpopulations with the largest numbers of students.</t>
    </r>
  </si>
  <si>
    <t>https://www.iccb.org/pods/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</si>
</sst>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0" xfId="0" applyFont="1" applyFill="1" applyBorder="1"/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5" fillId="0" borderId="2" xfId="0" applyFont="1" applyFill="1" applyBorder="1"/>
    <xf numFmtId="0" fontId="5" fillId="0" borderId="0" xfId="0" applyFont="1" applyFill="1" applyBorder="1" applyAlignment="1">
      <alignment horizontal="left" indent="1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indent="15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3" fontId="5" fillId="0" borderId="0" xfId="0" applyNumberFormat="1" applyFont="1" applyFill="1"/>
    <xf numFmtId="3" fontId="5" fillId="0" borderId="0" xfId="0" applyNumberFormat="1" applyFont="1" applyFill="1" applyBorder="1"/>
    <xf numFmtId="10" fontId="5" fillId="0" borderId="0" xfId="0" applyNumberFormat="1" applyFont="1" applyFill="1"/>
    <xf numFmtId="10" fontId="6" fillId="0" borderId="0" xfId="0" applyNumberFormat="1" applyFont="1" applyFill="1"/>
    <xf numFmtId="3" fontId="0" fillId="0" borderId="1" xfId="0" applyNumberFormat="1" applyFill="1" applyBorder="1"/>
    <xf numFmtId="3" fontId="0" fillId="0" borderId="0" xfId="0" applyNumberFormat="1" applyFill="1" applyBorder="1"/>
    <xf numFmtId="10" fontId="0" fillId="0" borderId="1" xfId="0" applyNumberFormat="1" applyFill="1" applyBorder="1" applyAlignment="1">
      <alignment horizontal="right"/>
    </xf>
    <xf numFmtId="10" fontId="6" fillId="0" borderId="1" xfId="0" applyNumberFormat="1" applyFont="1" applyFill="1" applyBorder="1" applyAlignment="1">
      <alignment horizontal="right"/>
    </xf>
    <xf numFmtId="0" fontId="7" fillId="0" borderId="2" xfId="0" applyFont="1" applyFill="1" applyBorder="1"/>
    <xf numFmtId="0" fontId="7" fillId="0" borderId="0" xfId="0" applyFont="1" applyFill="1" applyBorder="1"/>
    <xf numFmtId="0" fontId="0" fillId="0" borderId="0" xfId="0" applyFill="1" applyAlignment="1">
      <alignment horizontal="left" indent="1"/>
    </xf>
    <xf numFmtId="0" fontId="0" fillId="0" borderId="0" xfId="0" applyFont="1" applyFill="1"/>
    <xf numFmtId="0" fontId="0" fillId="0" borderId="0" xfId="0" applyFill="1"/>
    <xf numFmtId="3" fontId="0" fillId="2" borderId="1" xfId="0" applyNumberFormat="1" applyFill="1" applyBorder="1"/>
    <xf numFmtId="3" fontId="5" fillId="2" borderId="1" xfId="0" applyNumberFormat="1" applyFont="1" applyFill="1" applyBorder="1"/>
    <xf numFmtId="0" fontId="0" fillId="0" borderId="0" xfId="0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0" fontId="5" fillId="0" borderId="1" xfId="0" applyNumberFormat="1" applyFont="1" applyFill="1" applyBorder="1" applyAlignment="1">
      <alignment horizontal="right"/>
    </xf>
    <xf numFmtId="10" fontId="0" fillId="0" borderId="0" xfId="2" applyNumberFormat="1" applyFont="1"/>
    <xf numFmtId="3" fontId="5" fillId="0" borderId="0" xfId="0" applyNumberFormat="1" applyFont="1" applyBorder="1" applyAlignment="1">
      <alignment horizontal="left"/>
    </xf>
    <xf numFmtId="0" fontId="0" fillId="0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0" fontId="2" fillId="0" borderId="0" xfId="1" applyAlignment="1" applyProtection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DCDC2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9525</xdr:rowOff>
    </xdr:from>
    <xdr:to>
      <xdr:col>3</xdr:col>
      <xdr:colOff>152400</xdr:colOff>
      <xdr:row>2</xdr:row>
      <xdr:rowOff>152400</xdr:rowOff>
    </xdr:to>
    <xdr:pic>
      <xdr:nvPicPr>
        <xdr:cNvPr id="2" name="Picture 1" descr="http://iccbdbsrv.iccb.org/perfmeasure/images/pods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9525"/>
          <a:ext cx="971550" cy="523875"/>
        </a:xfrm>
        <a:prstGeom prst="rect">
          <a:avLst/>
        </a:prstGeom>
        <a:noFill/>
      </xdr:spPr>
    </xdr:pic>
    <xdr:clientData/>
  </xdr:twoCellAnchor>
  <xdr:twoCellAnchor>
    <xdr:from>
      <xdr:col>17</xdr:col>
      <xdr:colOff>19050</xdr:colOff>
      <xdr:row>0</xdr:row>
      <xdr:rowOff>28575</xdr:rowOff>
    </xdr:from>
    <xdr:to>
      <xdr:col>17</xdr:col>
      <xdr:colOff>190500</xdr:colOff>
      <xdr:row>0</xdr:row>
      <xdr:rowOff>171451</xdr:rowOff>
    </xdr:to>
    <xdr:sp macro="" textlink="">
      <xdr:nvSpPr>
        <xdr:cNvPr id="3" name="Up Arrow 2"/>
        <xdr:cNvSpPr/>
      </xdr:nvSpPr>
      <xdr:spPr>
        <a:xfrm>
          <a:off x="7553325" y="285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55009</xdr:colOff>
      <xdr:row>1</xdr:row>
      <xdr:rowOff>28505</xdr:rowOff>
    </xdr:from>
    <xdr:to>
      <xdr:col>17</xdr:col>
      <xdr:colOff>206352</xdr:colOff>
      <xdr:row>2</xdr:row>
      <xdr:rowOff>8737</xdr:rowOff>
    </xdr:to>
    <xdr:sp macro="" textlink="">
      <xdr:nvSpPr>
        <xdr:cNvPr id="4" name="Up Arrow 3"/>
        <xdr:cNvSpPr/>
      </xdr:nvSpPr>
      <xdr:spPr>
        <a:xfrm rot="2700000">
          <a:off x="7579590" y="2286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63378</xdr:colOff>
      <xdr:row>2</xdr:row>
      <xdr:rowOff>28575</xdr:rowOff>
    </xdr:from>
    <xdr:to>
      <xdr:col>17</xdr:col>
      <xdr:colOff>209550</xdr:colOff>
      <xdr:row>2</xdr:row>
      <xdr:rowOff>186922</xdr:rowOff>
    </xdr:to>
    <xdr:sp macro="" textlink="">
      <xdr:nvSpPr>
        <xdr:cNvPr id="5" name="Up Arrow 4"/>
        <xdr:cNvSpPr/>
      </xdr:nvSpPr>
      <xdr:spPr>
        <a:xfrm rot="5400000">
          <a:off x="7591565" y="4156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57594</xdr:colOff>
      <xdr:row>3</xdr:row>
      <xdr:rowOff>21855</xdr:rowOff>
    </xdr:from>
    <xdr:to>
      <xdr:col>17</xdr:col>
      <xdr:colOff>218631</xdr:colOff>
      <xdr:row>4</xdr:row>
      <xdr:rowOff>5863</xdr:rowOff>
    </xdr:to>
    <xdr:sp macro="" textlink="">
      <xdr:nvSpPr>
        <xdr:cNvPr id="6" name="Up Arrow 5"/>
        <xdr:cNvSpPr/>
      </xdr:nvSpPr>
      <xdr:spPr>
        <a:xfrm rot="8100000">
          <a:off x="7591869" y="5933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19050</xdr:colOff>
      <xdr:row>4</xdr:row>
      <xdr:rowOff>28575</xdr:rowOff>
    </xdr:from>
    <xdr:to>
      <xdr:col>17</xdr:col>
      <xdr:colOff>190500</xdr:colOff>
      <xdr:row>4</xdr:row>
      <xdr:rowOff>171451</xdr:rowOff>
    </xdr:to>
    <xdr:sp macro="" textlink="">
      <xdr:nvSpPr>
        <xdr:cNvPr id="7" name="Up Arrow 6"/>
        <xdr:cNvSpPr/>
      </xdr:nvSpPr>
      <xdr:spPr>
        <a:xfrm rot="10800000">
          <a:off x="7553325" y="7905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9525</xdr:rowOff>
    </xdr:from>
    <xdr:to>
      <xdr:col>3</xdr:col>
      <xdr:colOff>152400</xdr:colOff>
      <xdr:row>2</xdr:row>
      <xdr:rowOff>152400</xdr:rowOff>
    </xdr:to>
    <xdr:pic>
      <xdr:nvPicPr>
        <xdr:cNvPr id="2" name="Picture 1" descr="http://iccbdbsrv.iccb.org/perfmeasure/images/pods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9525"/>
          <a:ext cx="971550" cy="523875"/>
        </a:xfrm>
        <a:prstGeom prst="rect">
          <a:avLst/>
        </a:prstGeom>
        <a:noFill/>
      </xdr:spPr>
    </xdr:pic>
    <xdr:clientData/>
  </xdr:twoCellAnchor>
  <xdr:twoCellAnchor>
    <xdr:from>
      <xdr:col>17</xdr:col>
      <xdr:colOff>19050</xdr:colOff>
      <xdr:row>0</xdr:row>
      <xdr:rowOff>28575</xdr:rowOff>
    </xdr:from>
    <xdr:to>
      <xdr:col>17</xdr:col>
      <xdr:colOff>190500</xdr:colOff>
      <xdr:row>0</xdr:row>
      <xdr:rowOff>171451</xdr:rowOff>
    </xdr:to>
    <xdr:sp macro="" textlink="">
      <xdr:nvSpPr>
        <xdr:cNvPr id="3" name="Up Arrow 2"/>
        <xdr:cNvSpPr/>
      </xdr:nvSpPr>
      <xdr:spPr>
        <a:xfrm>
          <a:off x="7553325" y="285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55009</xdr:colOff>
      <xdr:row>1</xdr:row>
      <xdr:rowOff>28505</xdr:rowOff>
    </xdr:from>
    <xdr:to>
      <xdr:col>17</xdr:col>
      <xdr:colOff>206352</xdr:colOff>
      <xdr:row>2</xdr:row>
      <xdr:rowOff>8737</xdr:rowOff>
    </xdr:to>
    <xdr:sp macro="" textlink="">
      <xdr:nvSpPr>
        <xdr:cNvPr id="4" name="Up Arrow 3"/>
        <xdr:cNvSpPr/>
      </xdr:nvSpPr>
      <xdr:spPr>
        <a:xfrm rot="2700000">
          <a:off x="7579590" y="2286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63378</xdr:colOff>
      <xdr:row>2</xdr:row>
      <xdr:rowOff>28575</xdr:rowOff>
    </xdr:from>
    <xdr:to>
      <xdr:col>17</xdr:col>
      <xdr:colOff>209550</xdr:colOff>
      <xdr:row>2</xdr:row>
      <xdr:rowOff>186922</xdr:rowOff>
    </xdr:to>
    <xdr:sp macro="" textlink="">
      <xdr:nvSpPr>
        <xdr:cNvPr id="5" name="Up Arrow 4"/>
        <xdr:cNvSpPr/>
      </xdr:nvSpPr>
      <xdr:spPr>
        <a:xfrm rot="5400000">
          <a:off x="7591565" y="4156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57594</xdr:colOff>
      <xdr:row>3</xdr:row>
      <xdr:rowOff>21855</xdr:rowOff>
    </xdr:from>
    <xdr:to>
      <xdr:col>17</xdr:col>
      <xdr:colOff>218631</xdr:colOff>
      <xdr:row>4</xdr:row>
      <xdr:rowOff>5863</xdr:rowOff>
    </xdr:to>
    <xdr:sp macro="" textlink="">
      <xdr:nvSpPr>
        <xdr:cNvPr id="6" name="Up Arrow 5"/>
        <xdr:cNvSpPr/>
      </xdr:nvSpPr>
      <xdr:spPr>
        <a:xfrm rot="8100000">
          <a:off x="7591869" y="5933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19050</xdr:colOff>
      <xdr:row>4</xdr:row>
      <xdr:rowOff>28575</xdr:rowOff>
    </xdr:from>
    <xdr:to>
      <xdr:col>17</xdr:col>
      <xdr:colOff>190500</xdr:colOff>
      <xdr:row>4</xdr:row>
      <xdr:rowOff>171451</xdr:rowOff>
    </xdr:to>
    <xdr:sp macro="" textlink="">
      <xdr:nvSpPr>
        <xdr:cNvPr id="7" name="Up Arrow 6"/>
        <xdr:cNvSpPr/>
      </xdr:nvSpPr>
      <xdr:spPr>
        <a:xfrm rot="10800000">
          <a:off x="7553325" y="7905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9525</xdr:rowOff>
    </xdr:from>
    <xdr:to>
      <xdr:col>3</xdr:col>
      <xdr:colOff>152400</xdr:colOff>
      <xdr:row>2</xdr:row>
      <xdr:rowOff>152400</xdr:rowOff>
    </xdr:to>
    <xdr:pic>
      <xdr:nvPicPr>
        <xdr:cNvPr id="2" name="Picture 1" descr="http://iccbdbsrv.iccb.org/perfmeasure/images/pods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9525"/>
          <a:ext cx="971550" cy="523875"/>
        </a:xfrm>
        <a:prstGeom prst="rect">
          <a:avLst/>
        </a:prstGeom>
        <a:noFill/>
      </xdr:spPr>
    </xdr:pic>
    <xdr:clientData/>
  </xdr:twoCellAnchor>
  <xdr:twoCellAnchor>
    <xdr:from>
      <xdr:col>17</xdr:col>
      <xdr:colOff>19050</xdr:colOff>
      <xdr:row>0</xdr:row>
      <xdr:rowOff>28575</xdr:rowOff>
    </xdr:from>
    <xdr:to>
      <xdr:col>17</xdr:col>
      <xdr:colOff>190500</xdr:colOff>
      <xdr:row>0</xdr:row>
      <xdr:rowOff>171451</xdr:rowOff>
    </xdr:to>
    <xdr:sp macro="" textlink="">
      <xdr:nvSpPr>
        <xdr:cNvPr id="3" name="Up Arrow 2"/>
        <xdr:cNvSpPr/>
      </xdr:nvSpPr>
      <xdr:spPr>
        <a:xfrm>
          <a:off x="7553325" y="285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55009</xdr:colOff>
      <xdr:row>1</xdr:row>
      <xdr:rowOff>28505</xdr:rowOff>
    </xdr:from>
    <xdr:to>
      <xdr:col>17</xdr:col>
      <xdr:colOff>206352</xdr:colOff>
      <xdr:row>2</xdr:row>
      <xdr:rowOff>8737</xdr:rowOff>
    </xdr:to>
    <xdr:sp macro="" textlink="">
      <xdr:nvSpPr>
        <xdr:cNvPr id="4" name="Up Arrow 3"/>
        <xdr:cNvSpPr/>
      </xdr:nvSpPr>
      <xdr:spPr>
        <a:xfrm rot="2700000">
          <a:off x="7579590" y="2286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63378</xdr:colOff>
      <xdr:row>2</xdr:row>
      <xdr:rowOff>28575</xdr:rowOff>
    </xdr:from>
    <xdr:to>
      <xdr:col>17</xdr:col>
      <xdr:colOff>209550</xdr:colOff>
      <xdr:row>2</xdr:row>
      <xdr:rowOff>186922</xdr:rowOff>
    </xdr:to>
    <xdr:sp macro="" textlink="">
      <xdr:nvSpPr>
        <xdr:cNvPr id="5" name="Up Arrow 4"/>
        <xdr:cNvSpPr/>
      </xdr:nvSpPr>
      <xdr:spPr>
        <a:xfrm rot="5400000">
          <a:off x="7591565" y="4156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57594</xdr:colOff>
      <xdr:row>3</xdr:row>
      <xdr:rowOff>21855</xdr:rowOff>
    </xdr:from>
    <xdr:to>
      <xdr:col>17</xdr:col>
      <xdr:colOff>218631</xdr:colOff>
      <xdr:row>4</xdr:row>
      <xdr:rowOff>5863</xdr:rowOff>
    </xdr:to>
    <xdr:sp macro="" textlink="">
      <xdr:nvSpPr>
        <xdr:cNvPr id="6" name="Up Arrow 5"/>
        <xdr:cNvSpPr/>
      </xdr:nvSpPr>
      <xdr:spPr>
        <a:xfrm rot="8100000">
          <a:off x="7591869" y="5933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19050</xdr:colOff>
      <xdr:row>4</xdr:row>
      <xdr:rowOff>28575</xdr:rowOff>
    </xdr:from>
    <xdr:to>
      <xdr:col>17</xdr:col>
      <xdr:colOff>190500</xdr:colOff>
      <xdr:row>4</xdr:row>
      <xdr:rowOff>171451</xdr:rowOff>
    </xdr:to>
    <xdr:sp macro="" textlink="">
      <xdr:nvSpPr>
        <xdr:cNvPr id="7" name="Up Arrow 6"/>
        <xdr:cNvSpPr/>
      </xdr:nvSpPr>
      <xdr:spPr>
        <a:xfrm rot="10800000">
          <a:off x="7553325" y="7905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9525</xdr:rowOff>
    </xdr:from>
    <xdr:to>
      <xdr:col>3</xdr:col>
      <xdr:colOff>152400</xdr:colOff>
      <xdr:row>2</xdr:row>
      <xdr:rowOff>152400</xdr:rowOff>
    </xdr:to>
    <xdr:pic>
      <xdr:nvPicPr>
        <xdr:cNvPr id="2" name="Picture 1" descr="http://iccbdbsrv.iccb.org/perfmeasure/images/pods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9525"/>
          <a:ext cx="971550" cy="523875"/>
        </a:xfrm>
        <a:prstGeom prst="rect">
          <a:avLst/>
        </a:prstGeom>
        <a:noFill/>
      </xdr:spPr>
    </xdr:pic>
    <xdr:clientData/>
  </xdr:twoCellAnchor>
  <xdr:twoCellAnchor>
    <xdr:from>
      <xdr:col>17</xdr:col>
      <xdr:colOff>19050</xdr:colOff>
      <xdr:row>0</xdr:row>
      <xdr:rowOff>28575</xdr:rowOff>
    </xdr:from>
    <xdr:to>
      <xdr:col>17</xdr:col>
      <xdr:colOff>190500</xdr:colOff>
      <xdr:row>0</xdr:row>
      <xdr:rowOff>171451</xdr:rowOff>
    </xdr:to>
    <xdr:sp macro="" textlink="">
      <xdr:nvSpPr>
        <xdr:cNvPr id="3" name="Up Arrow 2"/>
        <xdr:cNvSpPr/>
      </xdr:nvSpPr>
      <xdr:spPr>
        <a:xfrm>
          <a:off x="7553325" y="285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55009</xdr:colOff>
      <xdr:row>1</xdr:row>
      <xdr:rowOff>28505</xdr:rowOff>
    </xdr:from>
    <xdr:to>
      <xdr:col>17</xdr:col>
      <xdr:colOff>206352</xdr:colOff>
      <xdr:row>2</xdr:row>
      <xdr:rowOff>8737</xdr:rowOff>
    </xdr:to>
    <xdr:sp macro="" textlink="">
      <xdr:nvSpPr>
        <xdr:cNvPr id="4" name="Up Arrow 3"/>
        <xdr:cNvSpPr/>
      </xdr:nvSpPr>
      <xdr:spPr>
        <a:xfrm rot="2700000">
          <a:off x="7579590" y="2286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63378</xdr:colOff>
      <xdr:row>2</xdr:row>
      <xdr:rowOff>28575</xdr:rowOff>
    </xdr:from>
    <xdr:to>
      <xdr:col>17</xdr:col>
      <xdr:colOff>209550</xdr:colOff>
      <xdr:row>2</xdr:row>
      <xdr:rowOff>186922</xdr:rowOff>
    </xdr:to>
    <xdr:sp macro="" textlink="">
      <xdr:nvSpPr>
        <xdr:cNvPr id="5" name="Up Arrow 4"/>
        <xdr:cNvSpPr/>
      </xdr:nvSpPr>
      <xdr:spPr>
        <a:xfrm rot="5400000">
          <a:off x="7591565" y="4156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57594</xdr:colOff>
      <xdr:row>3</xdr:row>
      <xdr:rowOff>21855</xdr:rowOff>
    </xdr:from>
    <xdr:to>
      <xdr:col>17</xdr:col>
      <xdr:colOff>218631</xdr:colOff>
      <xdr:row>4</xdr:row>
      <xdr:rowOff>5863</xdr:rowOff>
    </xdr:to>
    <xdr:sp macro="" textlink="">
      <xdr:nvSpPr>
        <xdr:cNvPr id="6" name="Up Arrow 5"/>
        <xdr:cNvSpPr/>
      </xdr:nvSpPr>
      <xdr:spPr>
        <a:xfrm rot="8100000">
          <a:off x="7591869" y="5933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19050</xdr:colOff>
      <xdr:row>4</xdr:row>
      <xdr:rowOff>28575</xdr:rowOff>
    </xdr:from>
    <xdr:to>
      <xdr:col>17</xdr:col>
      <xdr:colOff>190500</xdr:colOff>
      <xdr:row>4</xdr:row>
      <xdr:rowOff>171451</xdr:rowOff>
    </xdr:to>
    <xdr:sp macro="" textlink="">
      <xdr:nvSpPr>
        <xdr:cNvPr id="7" name="Up Arrow 6"/>
        <xdr:cNvSpPr/>
      </xdr:nvSpPr>
      <xdr:spPr>
        <a:xfrm rot="10800000">
          <a:off x="7553325" y="7905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9525</xdr:rowOff>
    </xdr:from>
    <xdr:to>
      <xdr:col>3</xdr:col>
      <xdr:colOff>152400</xdr:colOff>
      <xdr:row>2</xdr:row>
      <xdr:rowOff>152400</xdr:rowOff>
    </xdr:to>
    <xdr:pic>
      <xdr:nvPicPr>
        <xdr:cNvPr id="2" name="Picture 1" descr="http://iccbdbsrv.iccb.org/perfmeasure/images/pods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9525"/>
          <a:ext cx="971550" cy="523875"/>
        </a:xfrm>
        <a:prstGeom prst="rect">
          <a:avLst/>
        </a:prstGeom>
        <a:noFill/>
      </xdr:spPr>
    </xdr:pic>
    <xdr:clientData/>
  </xdr:twoCellAnchor>
  <xdr:twoCellAnchor>
    <xdr:from>
      <xdr:col>17</xdr:col>
      <xdr:colOff>19050</xdr:colOff>
      <xdr:row>0</xdr:row>
      <xdr:rowOff>28575</xdr:rowOff>
    </xdr:from>
    <xdr:to>
      <xdr:col>17</xdr:col>
      <xdr:colOff>190500</xdr:colOff>
      <xdr:row>0</xdr:row>
      <xdr:rowOff>171451</xdr:rowOff>
    </xdr:to>
    <xdr:sp macro="" textlink="">
      <xdr:nvSpPr>
        <xdr:cNvPr id="3" name="Up Arrow 2"/>
        <xdr:cNvSpPr/>
      </xdr:nvSpPr>
      <xdr:spPr>
        <a:xfrm>
          <a:off x="7553325" y="285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55009</xdr:colOff>
      <xdr:row>1</xdr:row>
      <xdr:rowOff>28505</xdr:rowOff>
    </xdr:from>
    <xdr:to>
      <xdr:col>17</xdr:col>
      <xdr:colOff>206352</xdr:colOff>
      <xdr:row>2</xdr:row>
      <xdr:rowOff>8737</xdr:rowOff>
    </xdr:to>
    <xdr:sp macro="" textlink="">
      <xdr:nvSpPr>
        <xdr:cNvPr id="4" name="Up Arrow 3"/>
        <xdr:cNvSpPr/>
      </xdr:nvSpPr>
      <xdr:spPr>
        <a:xfrm rot="2700000">
          <a:off x="7579590" y="2286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63378</xdr:colOff>
      <xdr:row>2</xdr:row>
      <xdr:rowOff>28575</xdr:rowOff>
    </xdr:from>
    <xdr:to>
      <xdr:col>17</xdr:col>
      <xdr:colOff>209550</xdr:colOff>
      <xdr:row>2</xdr:row>
      <xdr:rowOff>186922</xdr:rowOff>
    </xdr:to>
    <xdr:sp macro="" textlink="">
      <xdr:nvSpPr>
        <xdr:cNvPr id="5" name="Up Arrow 4"/>
        <xdr:cNvSpPr/>
      </xdr:nvSpPr>
      <xdr:spPr>
        <a:xfrm rot="5400000">
          <a:off x="7591565" y="4156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57594</xdr:colOff>
      <xdr:row>3</xdr:row>
      <xdr:rowOff>21855</xdr:rowOff>
    </xdr:from>
    <xdr:to>
      <xdr:col>17</xdr:col>
      <xdr:colOff>218631</xdr:colOff>
      <xdr:row>4</xdr:row>
      <xdr:rowOff>5863</xdr:rowOff>
    </xdr:to>
    <xdr:sp macro="" textlink="">
      <xdr:nvSpPr>
        <xdr:cNvPr id="6" name="Up Arrow 5"/>
        <xdr:cNvSpPr/>
      </xdr:nvSpPr>
      <xdr:spPr>
        <a:xfrm rot="8100000">
          <a:off x="7591869" y="5933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19050</xdr:colOff>
      <xdr:row>4</xdr:row>
      <xdr:rowOff>28575</xdr:rowOff>
    </xdr:from>
    <xdr:to>
      <xdr:col>17</xdr:col>
      <xdr:colOff>190500</xdr:colOff>
      <xdr:row>4</xdr:row>
      <xdr:rowOff>171451</xdr:rowOff>
    </xdr:to>
    <xdr:sp macro="" textlink="">
      <xdr:nvSpPr>
        <xdr:cNvPr id="7" name="Up Arrow 6"/>
        <xdr:cNvSpPr/>
      </xdr:nvSpPr>
      <xdr:spPr>
        <a:xfrm rot="10800000">
          <a:off x="7553325" y="7905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9525</xdr:rowOff>
    </xdr:from>
    <xdr:to>
      <xdr:col>3</xdr:col>
      <xdr:colOff>152400</xdr:colOff>
      <xdr:row>2</xdr:row>
      <xdr:rowOff>152400</xdr:rowOff>
    </xdr:to>
    <xdr:pic>
      <xdr:nvPicPr>
        <xdr:cNvPr id="2" name="Picture 1" descr="http://iccbdbsrv.iccb.org/perfmeasure/images/pods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9525"/>
          <a:ext cx="971550" cy="523875"/>
        </a:xfrm>
        <a:prstGeom prst="rect">
          <a:avLst/>
        </a:prstGeom>
        <a:noFill/>
      </xdr:spPr>
    </xdr:pic>
    <xdr:clientData/>
  </xdr:twoCellAnchor>
  <xdr:twoCellAnchor>
    <xdr:from>
      <xdr:col>17</xdr:col>
      <xdr:colOff>19050</xdr:colOff>
      <xdr:row>0</xdr:row>
      <xdr:rowOff>28575</xdr:rowOff>
    </xdr:from>
    <xdr:to>
      <xdr:col>17</xdr:col>
      <xdr:colOff>190500</xdr:colOff>
      <xdr:row>0</xdr:row>
      <xdr:rowOff>171451</xdr:rowOff>
    </xdr:to>
    <xdr:sp macro="" textlink="">
      <xdr:nvSpPr>
        <xdr:cNvPr id="3" name="Up Arrow 2"/>
        <xdr:cNvSpPr/>
      </xdr:nvSpPr>
      <xdr:spPr>
        <a:xfrm>
          <a:off x="7553325" y="285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55009</xdr:colOff>
      <xdr:row>1</xdr:row>
      <xdr:rowOff>28505</xdr:rowOff>
    </xdr:from>
    <xdr:to>
      <xdr:col>17</xdr:col>
      <xdr:colOff>206352</xdr:colOff>
      <xdr:row>2</xdr:row>
      <xdr:rowOff>8737</xdr:rowOff>
    </xdr:to>
    <xdr:sp macro="" textlink="">
      <xdr:nvSpPr>
        <xdr:cNvPr id="4" name="Up Arrow 3"/>
        <xdr:cNvSpPr/>
      </xdr:nvSpPr>
      <xdr:spPr>
        <a:xfrm rot="2700000">
          <a:off x="7579590" y="2286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63378</xdr:colOff>
      <xdr:row>2</xdr:row>
      <xdr:rowOff>28575</xdr:rowOff>
    </xdr:from>
    <xdr:to>
      <xdr:col>17</xdr:col>
      <xdr:colOff>209550</xdr:colOff>
      <xdr:row>2</xdr:row>
      <xdr:rowOff>186922</xdr:rowOff>
    </xdr:to>
    <xdr:sp macro="" textlink="">
      <xdr:nvSpPr>
        <xdr:cNvPr id="5" name="Up Arrow 4"/>
        <xdr:cNvSpPr/>
      </xdr:nvSpPr>
      <xdr:spPr>
        <a:xfrm rot="5400000">
          <a:off x="7591565" y="4156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57594</xdr:colOff>
      <xdr:row>3</xdr:row>
      <xdr:rowOff>21855</xdr:rowOff>
    </xdr:from>
    <xdr:to>
      <xdr:col>17</xdr:col>
      <xdr:colOff>218631</xdr:colOff>
      <xdr:row>4</xdr:row>
      <xdr:rowOff>5863</xdr:rowOff>
    </xdr:to>
    <xdr:sp macro="" textlink="">
      <xdr:nvSpPr>
        <xdr:cNvPr id="6" name="Up Arrow 5"/>
        <xdr:cNvSpPr/>
      </xdr:nvSpPr>
      <xdr:spPr>
        <a:xfrm rot="8100000">
          <a:off x="7591869" y="5933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19050</xdr:colOff>
      <xdr:row>4</xdr:row>
      <xdr:rowOff>28575</xdr:rowOff>
    </xdr:from>
    <xdr:to>
      <xdr:col>17</xdr:col>
      <xdr:colOff>190500</xdr:colOff>
      <xdr:row>4</xdr:row>
      <xdr:rowOff>171451</xdr:rowOff>
    </xdr:to>
    <xdr:sp macro="" textlink="">
      <xdr:nvSpPr>
        <xdr:cNvPr id="7" name="Up Arrow 6"/>
        <xdr:cNvSpPr/>
      </xdr:nvSpPr>
      <xdr:spPr>
        <a:xfrm rot="10800000">
          <a:off x="7553325" y="7905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ccb.org/pod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ccb.org/pod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ccb.org/pod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iccb.org/pod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iccb.org/pod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iccb.org/po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Normal="100" workbookViewId="0">
      <pane ySplit="6" topLeftCell="A7" activePane="bottomLeft" state="frozen"/>
      <selection activeCell="A22" sqref="A22:B23"/>
      <selection pane="bottomLeft" activeCell="Q8" sqref="Q8:T8"/>
    </sheetView>
  </sheetViews>
  <sheetFormatPr defaultRowHeight="15" x14ac:dyDescent="0.25"/>
  <cols>
    <col min="1" max="1" width="4.7109375" style="11" customWidth="1"/>
    <col min="2" max="2" width="10.85546875" style="11" customWidth="1"/>
    <col min="3" max="3" width="1.42578125" style="9" customWidth="1"/>
    <col min="4" max="4" width="10.28515625" style="11" customWidth="1"/>
    <col min="5" max="5" width="1.42578125" style="11" customWidth="1"/>
    <col min="6" max="6" width="12.42578125" style="11" customWidth="1"/>
    <col min="7" max="7" width="1.42578125" style="11" customWidth="1"/>
    <col min="8" max="8" width="12.28515625" style="11" customWidth="1"/>
    <col min="9" max="9" width="1.7109375" style="11" customWidth="1"/>
    <col min="10" max="10" width="13.7109375" style="11" customWidth="1"/>
    <col min="11" max="11" width="1.7109375" style="11" customWidth="1"/>
    <col min="12" max="12" width="13.7109375" style="11" customWidth="1"/>
    <col min="13" max="13" width="1.7109375" style="11" customWidth="1"/>
    <col min="14" max="14" width="10.28515625" style="11" customWidth="1"/>
    <col min="15" max="15" width="1.42578125" style="11" customWidth="1"/>
    <col min="16" max="16" width="12.42578125" style="11" customWidth="1"/>
    <col min="17" max="17" width="1.42578125" style="11" customWidth="1"/>
    <col min="18" max="18" width="12.28515625" style="11" customWidth="1"/>
    <col min="19" max="19" width="1.7109375" style="11" customWidth="1"/>
    <col min="20" max="20" width="13.7109375" style="11" customWidth="1"/>
    <col min="21" max="21" width="2.85546875" style="11" customWidth="1"/>
    <col min="22" max="16384" width="9.140625" style="11"/>
  </cols>
  <sheetData>
    <row r="1" spans="1:21" x14ac:dyDescent="0.25">
      <c r="A1" s="2" t="s">
        <v>0</v>
      </c>
      <c r="B1" s="3"/>
      <c r="C1" s="7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3" t="s">
        <v>97</v>
      </c>
      <c r="S1" s="3"/>
      <c r="T1" s="3"/>
      <c r="U1" s="3"/>
    </row>
    <row r="2" spans="1:21" x14ac:dyDescent="0.25">
      <c r="A2" s="2" t="s">
        <v>1</v>
      </c>
      <c r="B2" s="3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3" t="s">
        <v>98</v>
      </c>
      <c r="S2" s="3"/>
      <c r="T2" s="3"/>
      <c r="U2" s="3"/>
    </row>
    <row r="3" spans="1:21" x14ac:dyDescent="0.25">
      <c r="A3" s="52" t="s">
        <v>115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43" t="s">
        <v>99</v>
      </c>
      <c r="S3" s="3"/>
      <c r="T3" s="3"/>
      <c r="U3" s="3"/>
    </row>
    <row r="4" spans="1:21" x14ac:dyDescent="0.25">
      <c r="A4" s="3"/>
      <c r="B4" s="3"/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3" t="s">
        <v>100</v>
      </c>
      <c r="S4" s="3"/>
      <c r="T4" s="3"/>
      <c r="U4" s="3"/>
    </row>
    <row r="5" spans="1:21" x14ac:dyDescent="0.25">
      <c r="A5" s="2" t="s">
        <v>85</v>
      </c>
      <c r="B5" s="3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3" t="s">
        <v>101</v>
      </c>
      <c r="S5" s="3"/>
      <c r="T5" s="3"/>
      <c r="U5" s="3"/>
    </row>
    <row r="6" spans="1:21" x14ac:dyDescent="0.25">
      <c r="A6" s="2" t="s">
        <v>108</v>
      </c>
      <c r="B6" s="3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 t="s">
        <v>102</v>
      </c>
      <c r="S6" s="3"/>
      <c r="T6" s="3"/>
      <c r="U6" s="3"/>
    </row>
    <row r="7" spans="1:21" x14ac:dyDescent="0.25">
      <c r="A7" s="2"/>
      <c r="B7" s="3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s="4" t="s">
        <v>5</v>
      </c>
      <c r="B8" s="6" t="s">
        <v>62</v>
      </c>
      <c r="C8" s="8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3" t="s">
        <v>56</v>
      </c>
      <c r="R8" s="54"/>
      <c r="S8" s="54"/>
      <c r="T8" s="54"/>
    </row>
    <row r="9" spans="1:21" x14ac:dyDescent="0.25">
      <c r="A9" s="5"/>
      <c r="N9" s="1"/>
    </row>
    <row r="10" spans="1:21" x14ac:dyDescent="0.25">
      <c r="A10" s="4" t="s">
        <v>7</v>
      </c>
      <c r="B10" s="11" t="s">
        <v>84</v>
      </c>
      <c r="F10" s="51" t="s">
        <v>103</v>
      </c>
      <c r="G10" s="51"/>
      <c r="H10" s="51"/>
      <c r="I10" s="51"/>
      <c r="J10" s="51"/>
      <c r="N10" s="1"/>
      <c r="R10" s="38" t="s">
        <v>92</v>
      </c>
      <c r="T10" s="42">
        <v>0.76519999999999999</v>
      </c>
    </row>
    <row r="11" spans="1:21" x14ac:dyDescent="0.25">
      <c r="A11" s="5"/>
      <c r="F11" s="45"/>
      <c r="G11" s="45"/>
      <c r="H11" s="45"/>
      <c r="N11" s="1"/>
    </row>
    <row r="12" spans="1:21" ht="60" customHeight="1" x14ac:dyDescent="0.25">
      <c r="A12" s="4" t="s">
        <v>6</v>
      </c>
      <c r="B12" s="55" t="s">
        <v>114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1" ht="15" customHeight="1" x14ac:dyDescent="0.25">
      <c r="A13" s="16"/>
      <c r="B13" s="35"/>
      <c r="D13" s="48"/>
      <c r="E13" s="49"/>
      <c r="F13" s="49"/>
      <c r="G13" s="49"/>
      <c r="H13" s="49"/>
      <c r="I13" s="35"/>
      <c r="J13" s="39" t="s">
        <v>94</v>
      </c>
      <c r="K13" s="17"/>
      <c r="L13" s="39" t="s">
        <v>94</v>
      </c>
      <c r="M13" s="17"/>
      <c r="N13" s="50"/>
      <c r="O13" s="50"/>
      <c r="P13" s="50"/>
      <c r="Q13" s="50"/>
      <c r="R13" s="50"/>
      <c r="S13" s="35"/>
      <c r="T13" s="40"/>
      <c r="U13" s="35"/>
    </row>
    <row r="14" spans="1:21" ht="15" customHeight="1" x14ac:dyDescent="0.25">
      <c r="A14" s="16"/>
      <c r="B14" s="35"/>
      <c r="D14" s="48" t="s">
        <v>57</v>
      </c>
      <c r="E14" s="49"/>
      <c r="F14" s="49"/>
      <c r="G14" s="49"/>
      <c r="H14" s="49"/>
      <c r="I14" s="35"/>
      <c r="J14" s="39" t="s">
        <v>95</v>
      </c>
      <c r="K14" s="17"/>
      <c r="L14" s="39" t="s">
        <v>96</v>
      </c>
      <c r="M14" s="17"/>
      <c r="N14" s="50" t="s">
        <v>59</v>
      </c>
      <c r="O14" s="50"/>
      <c r="P14" s="50"/>
      <c r="Q14" s="50"/>
      <c r="R14" s="50"/>
      <c r="S14" s="35"/>
      <c r="T14" s="40" t="s">
        <v>93</v>
      </c>
      <c r="U14" s="35"/>
    </row>
    <row r="15" spans="1:21" x14ac:dyDescent="0.25">
      <c r="A15" s="18" t="s">
        <v>64</v>
      </c>
      <c r="B15" s="19"/>
      <c r="C15" s="10"/>
      <c r="D15" s="20" t="s">
        <v>2</v>
      </c>
      <c r="E15" s="20"/>
      <c r="F15" s="20" t="s">
        <v>3</v>
      </c>
      <c r="G15" s="20"/>
      <c r="H15" s="20" t="s">
        <v>58</v>
      </c>
      <c r="I15" s="35"/>
      <c r="J15" s="20" t="s">
        <v>58</v>
      </c>
      <c r="K15" s="19"/>
      <c r="L15" s="20" t="s">
        <v>58</v>
      </c>
      <c r="M15" s="19"/>
      <c r="N15" s="20" t="s">
        <v>2</v>
      </c>
      <c r="O15" s="20"/>
      <c r="P15" s="20" t="s">
        <v>3</v>
      </c>
      <c r="Q15" s="20"/>
      <c r="R15" s="20" t="s">
        <v>58</v>
      </c>
      <c r="S15" s="35"/>
      <c r="T15" s="20" t="s">
        <v>58</v>
      </c>
      <c r="U15" s="35"/>
    </row>
    <row r="16" spans="1:21" s="12" customFormat="1" x14ac:dyDescent="0.25">
      <c r="A16" s="21"/>
      <c r="B16" s="22" t="s">
        <v>4</v>
      </c>
      <c r="C16" s="13"/>
      <c r="D16" s="23"/>
      <c r="E16" s="24"/>
      <c r="F16" s="23"/>
      <c r="G16" s="13"/>
      <c r="H16" s="25"/>
      <c r="I16" s="22"/>
      <c r="J16" s="26"/>
      <c r="K16" s="22"/>
      <c r="L16" s="26"/>
      <c r="M16" s="22"/>
      <c r="N16" s="23"/>
      <c r="O16" s="24"/>
      <c r="P16" s="23"/>
      <c r="Q16" s="13"/>
      <c r="R16" s="25"/>
      <c r="S16" s="22"/>
      <c r="T16" s="26"/>
      <c r="U16" s="22"/>
    </row>
    <row r="17" spans="1:21" s="12" customFormat="1" x14ac:dyDescent="0.25">
      <c r="A17" s="22" t="s">
        <v>60</v>
      </c>
      <c r="B17" s="22"/>
      <c r="C17" s="13"/>
      <c r="D17" s="36"/>
      <c r="E17" s="28"/>
      <c r="F17" s="36"/>
      <c r="G17" s="9"/>
      <c r="H17" s="29" t="str">
        <f>IF(F17=0,"--%",D17/F17)</f>
        <v>--%</v>
      </c>
      <c r="I17" s="22"/>
      <c r="J17" s="30" t="str">
        <f>IF(H17="--%","--%",H17-$T$10)</f>
        <v>--%</v>
      </c>
      <c r="K17" s="34"/>
      <c r="L17" s="30" t="str">
        <f>IF(H17="--%","--%",H17-(0.9*$T$10))</f>
        <v>--%</v>
      </c>
      <c r="M17" s="34"/>
      <c r="N17" s="27">
        <v>22289</v>
      </c>
      <c r="O17" s="28"/>
      <c r="P17" s="27">
        <v>28587</v>
      </c>
      <c r="Q17" s="9"/>
      <c r="R17" s="29">
        <f>IF(P17=0,"--%",N17/P17)</f>
        <v>0.77969006891244275</v>
      </c>
      <c r="S17" s="22"/>
      <c r="T17" s="41" t="str">
        <f>IF(H17="--%","--%",H17-R17)</f>
        <v>--%</v>
      </c>
      <c r="U17" s="22"/>
    </row>
    <row r="18" spans="1:21" s="12" customFormat="1" x14ac:dyDescent="0.25">
      <c r="A18" s="14"/>
      <c r="B18" s="14"/>
      <c r="C18" s="14"/>
      <c r="D18" s="14"/>
      <c r="E18" s="14"/>
      <c r="F18" s="14"/>
      <c r="G18" s="14"/>
      <c r="H18" s="14"/>
      <c r="I18" s="31"/>
      <c r="J18" s="14"/>
      <c r="K18" s="31"/>
      <c r="L18" s="14"/>
      <c r="M18" s="31"/>
      <c r="N18" s="14"/>
      <c r="O18" s="14"/>
      <c r="P18" s="14"/>
      <c r="Q18" s="14"/>
      <c r="R18" s="14"/>
      <c r="S18" s="31"/>
      <c r="T18" s="14"/>
      <c r="U18" s="14"/>
    </row>
    <row r="19" spans="1:21" s="12" customFormat="1" x14ac:dyDescent="0.25">
      <c r="A19" s="13" t="s">
        <v>61</v>
      </c>
      <c r="B19" s="13"/>
      <c r="C19" s="13"/>
      <c r="D19" s="13"/>
      <c r="E19" s="13"/>
      <c r="F19" s="13"/>
      <c r="G19" s="13"/>
      <c r="H19" s="13"/>
      <c r="I19" s="32"/>
      <c r="J19" s="13"/>
      <c r="K19" s="32"/>
      <c r="L19" s="13"/>
      <c r="M19" s="32"/>
      <c r="N19" s="13"/>
      <c r="O19" s="13"/>
      <c r="P19" s="13"/>
      <c r="Q19" s="13"/>
      <c r="R19" s="13"/>
      <c r="S19" s="32"/>
      <c r="T19" s="13"/>
      <c r="U19" s="13"/>
    </row>
    <row r="20" spans="1:21" x14ac:dyDescent="0.25">
      <c r="A20" s="35" t="s">
        <v>88</v>
      </c>
      <c r="B20" s="35"/>
      <c r="D20" s="37"/>
      <c r="E20" s="24"/>
      <c r="F20" s="37"/>
      <c r="G20" s="13"/>
      <c r="H20" s="29" t="str">
        <f>IF(F20=0,"--%",D20/F20)</f>
        <v>--%</v>
      </c>
      <c r="I20" s="22"/>
      <c r="J20" s="30" t="str">
        <f>IF(H20="--%","--%",H20-$T$10)</f>
        <v>--%</v>
      </c>
      <c r="K20" s="34"/>
      <c r="L20" s="30" t="str">
        <f>IF(H20="--%","--%",H20-(0.9*$T$10))</f>
        <v>--%</v>
      </c>
      <c r="M20" s="34"/>
      <c r="N20" s="27">
        <v>930</v>
      </c>
      <c r="O20" s="28"/>
      <c r="P20" s="27">
        <v>1199</v>
      </c>
      <c r="Q20" s="9"/>
      <c r="R20" s="29">
        <f>IF(P20=0,"--%",N20/P20)</f>
        <v>0.77564637197664721</v>
      </c>
      <c r="S20" s="22"/>
      <c r="T20" s="41" t="str">
        <f>IF(H20="--%","--%",H20-R20)</f>
        <v>--%</v>
      </c>
      <c r="U20" s="35"/>
    </row>
    <row r="21" spans="1:21" x14ac:dyDescent="0.25">
      <c r="A21" s="14"/>
      <c r="B21" s="14"/>
      <c r="C21" s="14"/>
      <c r="D21" s="14"/>
      <c r="E21" s="14"/>
      <c r="F21" s="14"/>
      <c r="G21" s="14"/>
      <c r="H21" s="14"/>
      <c r="I21" s="31"/>
      <c r="J21" s="14"/>
      <c r="K21" s="31"/>
      <c r="L21" s="14"/>
      <c r="M21" s="31"/>
      <c r="N21" s="14"/>
      <c r="O21" s="14"/>
      <c r="P21" s="14"/>
      <c r="Q21" s="14"/>
      <c r="R21" s="14"/>
      <c r="S21" s="31"/>
      <c r="T21" s="14"/>
      <c r="U21" s="14"/>
    </row>
    <row r="22" spans="1:21" x14ac:dyDescent="0.25">
      <c r="A22" s="13" t="s">
        <v>113</v>
      </c>
      <c r="B22" s="13"/>
      <c r="C22" s="13"/>
      <c r="D22" s="13"/>
      <c r="E22" s="13"/>
      <c r="F22" s="13"/>
      <c r="G22" s="13"/>
      <c r="H22" s="13"/>
      <c r="I22" s="32"/>
      <c r="J22" s="13"/>
      <c r="K22" s="32"/>
      <c r="L22" s="13"/>
      <c r="M22" s="32"/>
      <c r="N22" s="13"/>
      <c r="O22" s="13"/>
      <c r="P22" s="13"/>
      <c r="Q22" s="13"/>
      <c r="R22" s="13"/>
      <c r="S22" s="32"/>
      <c r="T22" s="13"/>
      <c r="U22" s="13"/>
    </row>
    <row r="23" spans="1:21" ht="15" customHeight="1" x14ac:dyDescent="0.25">
      <c r="A23" s="47" t="s">
        <v>66</v>
      </c>
      <c r="B23" s="47"/>
      <c r="D23" s="37"/>
      <c r="E23" s="24"/>
      <c r="F23" s="37"/>
      <c r="G23" s="13"/>
      <c r="H23" s="29" t="str">
        <f>IF(F23=0,"--%",D23/F23)</f>
        <v>--%</v>
      </c>
      <c r="I23" s="22"/>
      <c r="J23" s="30" t="str">
        <f>IF(H23="--%","--%",H23-$T$10)</f>
        <v>--%</v>
      </c>
      <c r="K23" s="34"/>
      <c r="L23" s="30" t="str">
        <f>IF(H23="--%","--%",H23-(0.9*$T$10))</f>
        <v>--%</v>
      </c>
      <c r="M23" s="34"/>
      <c r="N23" s="27">
        <v>9268</v>
      </c>
      <c r="O23" s="28"/>
      <c r="P23" s="27">
        <v>11924</v>
      </c>
      <c r="Q23" s="9"/>
      <c r="R23" s="29">
        <f>IF(P23=0,"--%",N23/P23)</f>
        <v>0.77725595437772554</v>
      </c>
      <c r="S23" s="22"/>
      <c r="T23" s="41" t="str">
        <f>IF(H23="--%","--%",H23-R23)</f>
        <v>--%</v>
      </c>
      <c r="U23" s="35"/>
    </row>
    <row r="24" spans="1:21" s="12" customFormat="1" x14ac:dyDescent="0.25">
      <c r="A24" s="14"/>
      <c r="B24" s="14"/>
      <c r="C24" s="14"/>
      <c r="D24" s="14"/>
      <c r="E24" s="14"/>
      <c r="F24" s="14"/>
      <c r="G24" s="14"/>
      <c r="H24" s="14"/>
      <c r="I24" s="31"/>
      <c r="J24" s="14"/>
      <c r="K24" s="31"/>
      <c r="L24" s="14"/>
      <c r="M24" s="31"/>
      <c r="N24" s="14"/>
      <c r="O24" s="14"/>
      <c r="P24" s="14"/>
      <c r="Q24" s="14"/>
      <c r="R24" s="14"/>
      <c r="S24" s="31"/>
      <c r="T24" s="14"/>
      <c r="U24" s="14"/>
    </row>
    <row r="25" spans="1:21" s="12" customFormat="1" x14ac:dyDescent="0.25">
      <c r="A25" s="13" t="s">
        <v>65</v>
      </c>
      <c r="B25" s="13"/>
      <c r="C25" s="13"/>
      <c r="D25" s="13"/>
      <c r="E25" s="13"/>
      <c r="F25" s="13"/>
      <c r="G25" s="13"/>
      <c r="H25" s="13"/>
      <c r="I25" s="32"/>
      <c r="J25" s="13"/>
      <c r="K25" s="32"/>
      <c r="L25" s="13"/>
      <c r="M25" s="32"/>
      <c r="N25" s="13"/>
      <c r="O25" s="13"/>
      <c r="P25" s="13"/>
      <c r="Q25" s="13"/>
      <c r="R25" s="13"/>
      <c r="S25" s="32"/>
      <c r="T25" s="13"/>
      <c r="U25" s="13"/>
    </row>
    <row r="26" spans="1:21" x14ac:dyDescent="0.25">
      <c r="A26" s="35" t="s">
        <v>87</v>
      </c>
      <c r="B26" s="35"/>
      <c r="D26" s="37"/>
      <c r="E26" s="24"/>
      <c r="F26" s="37"/>
      <c r="G26" s="13"/>
      <c r="H26" s="29" t="str">
        <f>IF(F26=0,"--%",D26/F26)</f>
        <v>--%</v>
      </c>
      <c r="I26" s="22"/>
      <c r="J26" s="30" t="str">
        <f>IF(H26="--%","--%",H26-$T$10)</f>
        <v>--%</v>
      </c>
      <c r="K26" s="34"/>
      <c r="L26" s="30" t="str">
        <f>IF(H26="--%","--%",H26-(0.9*$T$10))</f>
        <v>--%</v>
      </c>
      <c r="M26" s="34"/>
      <c r="N26" s="27">
        <v>188</v>
      </c>
      <c r="O26" s="28"/>
      <c r="P26" s="27">
        <v>241</v>
      </c>
      <c r="Q26" s="9"/>
      <c r="R26" s="29">
        <f>IF(P26=0,"--%",N26/P26)</f>
        <v>0.78008298755186722</v>
      </c>
      <c r="S26" s="22"/>
      <c r="T26" s="41" t="str">
        <f>IF(H26="--%","--%",H26-R26)</f>
        <v>--%</v>
      </c>
      <c r="U26" s="35"/>
    </row>
    <row r="27" spans="1:21" x14ac:dyDescent="0.25">
      <c r="A27" s="14"/>
      <c r="B27" s="14"/>
      <c r="C27" s="14"/>
      <c r="D27" s="14"/>
      <c r="E27" s="14"/>
      <c r="F27" s="14"/>
      <c r="G27" s="14"/>
      <c r="H27" s="14"/>
      <c r="I27" s="31"/>
      <c r="J27" s="14"/>
      <c r="K27" s="31"/>
      <c r="L27" s="14"/>
      <c r="M27" s="31"/>
      <c r="N27" s="14"/>
      <c r="O27" s="14"/>
      <c r="P27" s="14"/>
      <c r="Q27" s="14"/>
      <c r="R27" s="14"/>
      <c r="S27" s="31"/>
      <c r="T27" s="14"/>
      <c r="U27" s="14"/>
    </row>
    <row r="28" spans="1:21" x14ac:dyDescent="0.25">
      <c r="A28" s="35" t="s">
        <v>109</v>
      </c>
      <c r="B28" s="13"/>
      <c r="C28" s="13"/>
      <c r="D28" s="13"/>
      <c r="E28" s="13"/>
      <c r="F28" s="13"/>
      <c r="G28" s="13"/>
      <c r="H28" s="13"/>
      <c r="I28" s="32"/>
      <c r="J28" s="13"/>
      <c r="K28" s="32"/>
      <c r="L28" s="13"/>
      <c r="M28" s="32"/>
      <c r="N28" s="13"/>
      <c r="O28" s="13"/>
      <c r="P28" s="13"/>
      <c r="Q28" s="13"/>
      <c r="R28" s="13"/>
      <c r="S28" s="32"/>
      <c r="T28" s="13"/>
      <c r="U28" s="13"/>
    </row>
    <row r="29" spans="1:21" x14ac:dyDescent="0.25">
      <c r="A29" s="15" t="s">
        <v>67</v>
      </c>
      <c r="B29" s="35"/>
      <c r="D29" s="37"/>
      <c r="E29" s="24"/>
      <c r="F29" s="37"/>
      <c r="G29" s="13"/>
      <c r="H29" s="29" t="str">
        <f t="shared" ref="H29:H36" si="0">IF(F29=0,"--%",D29/F29)</f>
        <v>--%</v>
      </c>
      <c r="I29" s="22"/>
      <c r="J29" s="30" t="str">
        <f t="shared" ref="J29:J36" si="1">IF(H29="--%","--%",H29-$T$10)</f>
        <v>--%</v>
      </c>
      <c r="K29" s="34"/>
      <c r="L29" s="30" t="str">
        <f t="shared" ref="L29:L36" si="2">IF(H29="--%","--%",H29-(0.9*$T$10))</f>
        <v>--%</v>
      </c>
      <c r="M29" s="34"/>
      <c r="N29" s="27">
        <v>68</v>
      </c>
      <c r="O29" s="28"/>
      <c r="P29" s="27">
        <v>94</v>
      </c>
      <c r="Q29" s="9"/>
      <c r="R29" s="29">
        <f t="shared" ref="R29:R36" si="3">IF(P29=0,"--%",N29/P29)</f>
        <v>0.72340425531914898</v>
      </c>
      <c r="S29" s="22"/>
      <c r="T29" s="41" t="str">
        <f t="shared" ref="T29:T36" si="4">IF(H29="--%","--%",H29-R29)</f>
        <v>--%</v>
      </c>
      <c r="U29" s="35"/>
    </row>
    <row r="30" spans="1:21" x14ac:dyDescent="0.25">
      <c r="A30" s="15" t="s">
        <v>68</v>
      </c>
      <c r="B30" s="35"/>
      <c r="D30" s="37"/>
      <c r="E30" s="24"/>
      <c r="F30" s="37"/>
      <c r="G30" s="13"/>
      <c r="H30" s="29" t="str">
        <f t="shared" si="0"/>
        <v>--%</v>
      </c>
      <c r="I30" s="22"/>
      <c r="J30" s="30" t="str">
        <f t="shared" si="1"/>
        <v>--%</v>
      </c>
      <c r="K30" s="34"/>
      <c r="L30" s="30" t="str">
        <f t="shared" si="2"/>
        <v>--%</v>
      </c>
      <c r="M30" s="34"/>
      <c r="N30" s="27">
        <v>644</v>
      </c>
      <c r="O30" s="28"/>
      <c r="P30" s="27">
        <v>767</v>
      </c>
      <c r="Q30" s="9"/>
      <c r="R30" s="29">
        <f t="shared" si="3"/>
        <v>0.83963494132985661</v>
      </c>
      <c r="S30" s="22"/>
      <c r="T30" s="41" t="str">
        <f t="shared" si="4"/>
        <v>--%</v>
      </c>
      <c r="U30" s="35"/>
    </row>
    <row r="31" spans="1:21" x14ac:dyDescent="0.25">
      <c r="A31" s="15" t="s">
        <v>69</v>
      </c>
      <c r="B31" s="35"/>
      <c r="D31" s="37"/>
      <c r="E31" s="24"/>
      <c r="F31" s="37"/>
      <c r="G31" s="13"/>
      <c r="H31" s="29" t="str">
        <f t="shared" si="0"/>
        <v>--%</v>
      </c>
      <c r="I31" s="22"/>
      <c r="J31" s="30" t="str">
        <f t="shared" si="1"/>
        <v>--%</v>
      </c>
      <c r="K31" s="34"/>
      <c r="L31" s="30" t="str">
        <f t="shared" si="2"/>
        <v>--%</v>
      </c>
      <c r="M31" s="34"/>
      <c r="N31" s="27">
        <v>2760</v>
      </c>
      <c r="O31" s="28"/>
      <c r="P31" s="27">
        <v>3909</v>
      </c>
      <c r="Q31" s="9"/>
      <c r="R31" s="29">
        <f t="shared" si="3"/>
        <v>0.70606293169608592</v>
      </c>
      <c r="S31" s="22"/>
      <c r="T31" s="41" t="str">
        <f t="shared" si="4"/>
        <v>--%</v>
      </c>
      <c r="U31" s="35"/>
    </row>
    <row r="32" spans="1:21" x14ac:dyDescent="0.25">
      <c r="A32" s="33" t="s">
        <v>70</v>
      </c>
      <c r="B32" s="35"/>
      <c r="D32" s="37"/>
      <c r="E32" s="24"/>
      <c r="F32" s="37"/>
      <c r="G32" s="13"/>
      <c r="H32" s="29" t="str">
        <f t="shared" si="0"/>
        <v>--%</v>
      </c>
      <c r="I32" s="22"/>
      <c r="J32" s="30" t="str">
        <f t="shared" si="1"/>
        <v>--%</v>
      </c>
      <c r="K32" s="34"/>
      <c r="L32" s="30" t="str">
        <f t="shared" si="2"/>
        <v>--%</v>
      </c>
      <c r="M32" s="34"/>
      <c r="N32" s="27">
        <v>2631</v>
      </c>
      <c r="O32" s="28"/>
      <c r="P32" s="27">
        <v>3433</v>
      </c>
      <c r="Q32" s="9"/>
      <c r="R32" s="29">
        <f t="shared" si="3"/>
        <v>0.76638508593067289</v>
      </c>
      <c r="S32" s="22"/>
      <c r="T32" s="41" t="str">
        <f t="shared" si="4"/>
        <v>--%</v>
      </c>
      <c r="U32" s="35"/>
    </row>
    <row r="33" spans="1:21" x14ac:dyDescent="0.25">
      <c r="A33" s="33" t="s">
        <v>71</v>
      </c>
      <c r="B33" s="35"/>
      <c r="D33" s="37"/>
      <c r="E33" s="24"/>
      <c r="F33" s="37"/>
      <c r="G33" s="13"/>
      <c r="H33" s="29" t="str">
        <f t="shared" si="0"/>
        <v>--%</v>
      </c>
      <c r="I33" s="22"/>
      <c r="J33" s="30" t="str">
        <f t="shared" si="1"/>
        <v>--%</v>
      </c>
      <c r="K33" s="34"/>
      <c r="L33" s="30" t="str">
        <f t="shared" si="2"/>
        <v>--%</v>
      </c>
      <c r="M33" s="34"/>
      <c r="N33" s="27">
        <v>26</v>
      </c>
      <c r="O33" s="28"/>
      <c r="P33" s="27">
        <v>37</v>
      </c>
      <c r="Q33" s="9"/>
      <c r="R33" s="29">
        <f t="shared" si="3"/>
        <v>0.70270270270270274</v>
      </c>
      <c r="S33" s="22"/>
      <c r="T33" s="41" t="str">
        <f t="shared" si="4"/>
        <v>--%</v>
      </c>
      <c r="U33" s="35"/>
    </row>
    <row r="34" spans="1:21" x14ac:dyDescent="0.25">
      <c r="A34" s="33" t="s">
        <v>72</v>
      </c>
      <c r="B34" s="35"/>
      <c r="D34" s="37"/>
      <c r="E34" s="24"/>
      <c r="F34" s="37"/>
      <c r="G34" s="13"/>
      <c r="H34" s="29" t="str">
        <f t="shared" si="0"/>
        <v>--%</v>
      </c>
      <c r="I34" s="22"/>
      <c r="J34" s="30" t="str">
        <f t="shared" si="1"/>
        <v>--%</v>
      </c>
      <c r="K34" s="34"/>
      <c r="L34" s="30" t="str">
        <f t="shared" si="2"/>
        <v>--%</v>
      </c>
      <c r="M34" s="34"/>
      <c r="N34" s="27">
        <v>15221</v>
      </c>
      <c r="O34" s="28"/>
      <c r="P34" s="27">
        <v>19108</v>
      </c>
      <c r="Q34" s="9"/>
      <c r="R34" s="29">
        <f t="shared" si="3"/>
        <v>0.79657734980113037</v>
      </c>
      <c r="S34" s="22"/>
      <c r="T34" s="41" t="str">
        <f t="shared" si="4"/>
        <v>--%</v>
      </c>
      <c r="U34" s="35"/>
    </row>
    <row r="35" spans="1:21" x14ac:dyDescent="0.25">
      <c r="A35" s="33" t="s">
        <v>77</v>
      </c>
      <c r="B35" s="35"/>
      <c r="D35" s="37"/>
      <c r="E35" s="24"/>
      <c r="F35" s="37"/>
      <c r="G35" s="13"/>
      <c r="H35" s="29" t="str">
        <f t="shared" si="0"/>
        <v>--%</v>
      </c>
      <c r="I35" s="22"/>
      <c r="J35" s="30" t="str">
        <f t="shared" si="1"/>
        <v>--%</v>
      </c>
      <c r="K35" s="34"/>
      <c r="L35" s="30" t="str">
        <f t="shared" si="2"/>
        <v>--%</v>
      </c>
      <c r="M35" s="34"/>
      <c r="N35" s="27">
        <v>347</v>
      </c>
      <c r="O35" s="28"/>
      <c r="P35" s="27">
        <v>464</v>
      </c>
      <c r="Q35" s="9"/>
      <c r="R35" s="29">
        <f t="shared" si="3"/>
        <v>0.74784482758620685</v>
      </c>
      <c r="S35" s="22"/>
      <c r="T35" s="41" t="str">
        <f t="shared" si="4"/>
        <v>--%</v>
      </c>
      <c r="U35" s="35"/>
    </row>
    <row r="36" spans="1:21" x14ac:dyDescent="0.25">
      <c r="A36" s="33" t="s">
        <v>73</v>
      </c>
      <c r="B36" s="35"/>
      <c r="D36" s="37"/>
      <c r="E36" s="24"/>
      <c r="F36" s="37"/>
      <c r="G36" s="13"/>
      <c r="H36" s="29" t="str">
        <f t="shared" si="0"/>
        <v>--%</v>
      </c>
      <c r="I36" s="22"/>
      <c r="J36" s="30" t="str">
        <f t="shared" si="1"/>
        <v>--%</v>
      </c>
      <c r="K36" s="34"/>
      <c r="L36" s="30" t="str">
        <f t="shared" si="2"/>
        <v>--%</v>
      </c>
      <c r="M36" s="34"/>
      <c r="N36" s="27">
        <v>592</v>
      </c>
      <c r="O36" s="28"/>
      <c r="P36" s="27">
        <v>775</v>
      </c>
      <c r="Q36" s="9"/>
      <c r="R36" s="29">
        <f t="shared" si="3"/>
        <v>0.76387096774193552</v>
      </c>
      <c r="S36" s="22"/>
      <c r="T36" s="41" t="str">
        <f t="shared" si="4"/>
        <v>--%</v>
      </c>
      <c r="U36" s="35"/>
    </row>
    <row r="37" spans="1:21" x14ac:dyDescent="0.25">
      <c r="A37" s="14"/>
      <c r="B37" s="14"/>
      <c r="C37" s="14"/>
      <c r="D37" s="14"/>
      <c r="E37" s="14"/>
      <c r="F37" s="14"/>
      <c r="G37" s="14"/>
      <c r="H37" s="14"/>
      <c r="I37" s="31"/>
      <c r="J37" s="14"/>
      <c r="K37" s="31"/>
      <c r="L37" s="14"/>
      <c r="M37" s="31"/>
      <c r="N37" s="14"/>
      <c r="O37" s="14"/>
      <c r="P37" s="14"/>
      <c r="Q37" s="14"/>
      <c r="R37" s="14"/>
      <c r="S37" s="31"/>
      <c r="T37" s="14"/>
      <c r="U37" s="14"/>
    </row>
    <row r="38" spans="1:21" x14ac:dyDescent="0.25">
      <c r="A38" s="13" t="s">
        <v>86</v>
      </c>
      <c r="B38" s="13"/>
      <c r="C38" s="13"/>
      <c r="D38" s="13"/>
      <c r="E38" s="13"/>
      <c r="F38" s="13"/>
      <c r="G38" s="13"/>
      <c r="H38" s="13"/>
      <c r="I38" s="32"/>
      <c r="J38" s="13"/>
      <c r="K38" s="32"/>
      <c r="L38" s="13"/>
      <c r="M38" s="32"/>
      <c r="N38" s="13"/>
      <c r="O38" s="13"/>
      <c r="P38" s="13"/>
      <c r="Q38" s="13"/>
      <c r="R38" s="13"/>
      <c r="S38" s="32"/>
      <c r="T38" s="13"/>
      <c r="U38" s="13"/>
    </row>
    <row r="39" spans="1:21" x14ac:dyDescent="0.25">
      <c r="A39" s="15" t="s">
        <v>74</v>
      </c>
      <c r="B39" s="35"/>
      <c r="D39" s="37"/>
      <c r="E39" s="24"/>
      <c r="F39" s="37"/>
      <c r="G39" s="13"/>
      <c r="H39" s="29" t="str">
        <f>IF(F39=0,"--%",D39/F39)</f>
        <v>--%</v>
      </c>
      <c r="I39" s="22"/>
      <c r="J39" s="30" t="str">
        <f>IF(H39="--%","--%",H39-$T$10)</f>
        <v>--%</v>
      </c>
      <c r="K39" s="34"/>
      <c r="L39" s="30" t="str">
        <f>IF(H39="--%","--%",H39-(0.9*$T$10))</f>
        <v>--%</v>
      </c>
      <c r="M39" s="34"/>
      <c r="N39" s="27">
        <v>9472</v>
      </c>
      <c r="O39" s="28"/>
      <c r="P39" s="27">
        <v>12956</v>
      </c>
      <c r="Q39" s="9"/>
      <c r="R39" s="29">
        <f>IF(P39=0,"--%",N39/P39)</f>
        <v>0.73108984254399501</v>
      </c>
      <c r="S39" s="22"/>
      <c r="T39" s="41" t="str">
        <f>IF(H39="--%","--%",H39-R39)</f>
        <v>--%</v>
      </c>
      <c r="U39" s="35"/>
    </row>
    <row r="40" spans="1:21" x14ac:dyDescent="0.25">
      <c r="A40" s="15" t="s">
        <v>75</v>
      </c>
      <c r="B40" s="35"/>
      <c r="D40" s="37"/>
      <c r="E40" s="24"/>
      <c r="F40" s="37"/>
      <c r="G40" s="13"/>
      <c r="H40" s="29" t="str">
        <f>IF(F40=0,"--%",D40/F40)</f>
        <v>--%</v>
      </c>
      <c r="I40" s="22"/>
      <c r="J40" s="30" t="str">
        <f>IF(H40="--%","--%",H40-$T$10)</f>
        <v>--%</v>
      </c>
      <c r="K40" s="34"/>
      <c r="L40" s="30" t="str">
        <f>IF(H40="--%","--%",H40-(0.9*$T$10))</f>
        <v>--%</v>
      </c>
      <c r="M40" s="34"/>
      <c r="N40" s="27">
        <v>12817</v>
      </c>
      <c r="O40" s="28"/>
      <c r="P40" s="27">
        <v>15631</v>
      </c>
      <c r="Q40" s="9"/>
      <c r="R40" s="29">
        <f>IF(P40=0,"--%",N40/P40)</f>
        <v>0.81997313031795793</v>
      </c>
      <c r="S40" s="22"/>
      <c r="T40" s="41" t="str">
        <f>IF(H40="--%","--%",H40-R40)</f>
        <v>--%</v>
      </c>
      <c r="U40" s="35"/>
    </row>
    <row r="41" spans="1:21" s="12" customFormat="1" x14ac:dyDescent="0.25">
      <c r="A41" s="14"/>
      <c r="B41" s="14"/>
      <c r="C41" s="14"/>
      <c r="D41" s="14"/>
      <c r="E41" s="14"/>
      <c r="F41" s="14"/>
      <c r="G41" s="14"/>
      <c r="H41" s="14"/>
      <c r="I41" s="31"/>
      <c r="J41" s="14"/>
      <c r="K41" s="31"/>
      <c r="L41" s="14"/>
      <c r="M41" s="31"/>
      <c r="N41" s="14"/>
      <c r="O41" s="14"/>
      <c r="P41" s="14"/>
      <c r="Q41" s="14"/>
      <c r="R41" s="14"/>
      <c r="S41" s="31"/>
      <c r="T41" s="14"/>
      <c r="U41" s="14"/>
    </row>
    <row r="42" spans="1:21" s="12" customFormat="1" x14ac:dyDescent="0.25">
      <c r="A42" s="13" t="s">
        <v>76</v>
      </c>
      <c r="B42" s="13"/>
      <c r="C42" s="13"/>
      <c r="D42" s="13"/>
      <c r="E42" s="13"/>
      <c r="F42" s="13"/>
      <c r="G42" s="13"/>
      <c r="H42" s="13"/>
      <c r="I42" s="32"/>
      <c r="J42" s="13"/>
      <c r="K42" s="32"/>
      <c r="L42" s="13"/>
      <c r="M42" s="32"/>
      <c r="N42" s="13"/>
      <c r="O42" s="13"/>
      <c r="P42" s="13"/>
      <c r="Q42" s="13"/>
      <c r="R42" s="13"/>
      <c r="S42" s="32"/>
      <c r="T42" s="13"/>
      <c r="U42" s="13"/>
    </row>
    <row r="43" spans="1:21" x14ac:dyDescent="0.25">
      <c r="A43" s="35" t="s">
        <v>89</v>
      </c>
      <c r="B43" s="35"/>
      <c r="D43" s="37"/>
      <c r="E43" s="24"/>
      <c r="F43" s="37"/>
      <c r="G43" s="13"/>
      <c r="H43" s="29" t="str">
        <f>IF(F43=0,"--%",D43/F43)</f>
        <v>--%</v>
      </c>
      <c r="I43" s="22"/>
      <c r="J43" s="30" t="str">
        <f>IF(H43="--%","--%",H43-$T$10)</f>
        <v>--%</v>
      </c>
      <c r="K43" s="34"/>
      <c r="L43" s="30" t="str">
        <f>IF(H43="--%","--%",H43-(0.9*$T$10))</f>
        <v>--%</v>
      </c>
      <c r="M43" s="34"/>
      <c r="N43" s="27">
        <v>251</v>
      </c>
      <c r="O43" s="28"/>
      <c r="P43" s="27">
        <v>351</v>
      </c>
      <c r="Q43" s="9"/>
      <c r="R43" s="29">
        <f>IF(P43=0,"--%",N43/P43)</f>
        <v>0.71509971509971515</v>
      </c>
      <c r="S43" s="22"/>
      <c r="T43" s="41" t="str">
        <f>IF(H43="--%","--%",H43-R43)</f>
        <v>--%</v>
      </c>
      <c r="U43" s="35"/>
    </row>
    <row r="44" spans="1:21" x14ac:dyDescent="0.25">
      <c r="A44" s="14"/>
      <c r="B44" s="14"/>
      <c r="C44" s="14"/>
      <c r="D44" s="14"/>
      <c r="E44" s="14"/>
      <c r="F44" s="14"/>
      <c r="G44" s="14"/>
      <c r="H44" s="14"/>
      <c r="I44" s="31"/>
      <c r="J44" s="14"/>
      <c r="K44" s="31"/>
      <c r="L44" s="14"/>
      <c r="M44" s="31"/>
      <c r="N44" s="14"/>
      <c r="O44" s="14"/>
      <c r="P44" s="14"/>
      <c r="Q44" s="14"/>
      <c r="R44" s="14"/>
      <c r="S44" s="31"/>
      <c r="T44" s="14"/>
      <c r="U44" s="14"/>
    </row>
    <row r="45" spans="1:21" s="12" customFormat="1" x14ac:dyDescent="0.25">
      <c r="A45" s="13"/>
      <c r="B45" s="13"/>
      <c r="C45" s="13"/>
      <c r="D45" s="13"/>
      <c r="E45" s="13"/>
      <c r="F45" s="13"/>
      <c r="G45" s="13"/>
      <c r="H45" s="13"/>
      <c r="I45" s="32"/>
      <c r="J45" s="13"/>
      <c r="K45" s="32"/>
      <c r="L45" s="13"/>
      <c r="M45" s="32"/>
      <c r="N45" s="13"/>
      <c r="O45" s="13"/>
      <c r="P45" s="13"/>
      <c r="Q45" s="13"/>
      <c r="R45" s="13"/>
      <c r="S45" s="32"/>
      <c r="T45" s="13"/>
      <c r="U45" s="13"/>
    </row>
    <row r="46" spans="1:21" x14ac:dyDescent="0.25">
      <c r="A46" s="35" t="s">
        <v>90</v>
      </c>
      <c r="B46" s="35"/>
      <c r="D46" s="37"/>
      <c r="E46" s="24"/>
      <c r="F46" s="37"/>
      <c r="G46" s="13"/>
      <c r="H46" s="29" t="str">
        <f>IF(F46=0,"--%",D46/F46)</f>
        <v>--%</v>
      </c>
      <c r="I46" s="22"/>
      <c r="J46" s="30" t="str">
        <f>IF(H46="--%","--%",H46-$T$10)</f>
        <v>--%</v>
      </c>
      <c r="K46" s="34"/>
      <c r="L46" s="30" t="str">
        <f>IF(H46="--%","--%",H46-(0.9*$T$10))</f>
        <v>--%</v>
      </c>
      <c r="M46" s="34"/>
      <c r="N46" s="27">
        <v>2924</v>
      </c>
      <c r="O46" s="28"/>
      <c r="P46" s="27">
        <v>3870</v>
      </c>
      <c r="Q46" s="9"/>
      <c r="R46" s="29">
        <f>IF(P46=0,"--%",N46/P46)</f>
        <v>0.75555555555555554</v>
      </c>
      <c r="S46" s="22"/>
      <c r="T46" s="41" t="str">
        <f>IF(H46="--%","--%",H46-R46)</f>
        <v>--%</v>
      </c>
      <c r="U46" s="35"/>
    </row>
    <row r="47" spans="1:21" x14ac:dyDescent="0.25">
      <c r="A47" s="14"/>
      <c r="B47" s="14"/>
      <c r="C47" s="14"/>
      <c r="D47" s="14"/>
      <c r="E47" s="14"/>
      <c r="F47" s="14"/>
      <c r="G47" s="14"/>
      <c r="H47" s="14"/>
      <c r="I47" s="31"/>
      <c r="J47" s="14"/>
      <c r="K47" s="31"/>
      <c r="L47" s="14"/>
      <c r="M47" s="31"/>
      <c r="N47" s="14"/>
      <c r="O47" s="14"/>
      <c r="P47" s="14"/>
      <c r="Q47" s="14"/>
      <c r="R47" s="14"/>
      <c r="S47" s="31"/>
      <c r="T47" s="14"/>
      <c r="U47" s="14"/>
    </row>
    <row r="48" spans="1:21" s="12" customFormat="1" x14ac:dyDescent="0.25">
      <c r="A48" s="13"/>
      <c r="B48" s="13"/>
      <c r="C48" s="13"/>
      <c r="D48" s="13"/>
      <c r="E48" s="13"/>
      <c r="F48" s="13"/>
      <c r="G48" s="13"/>
      <c r="H48" s="13"/>
      <c r="I48" s="32"/>
      <c r="J48" s="13"/>
      <c r="K48" s="32"/>
      <c r="L48" s="13"/>
      <c r="M48" s="32"/>
      <c r="N48" s="13"/>
      <c r="O48" s="13"/>
      <c r="P48" s="13"/>
      <c r="Q48" s="13"/>
      <c r="R48" s="13"/>
      <c r="S48" s="32"/>
      <c r="T48" s="13"/>
      <c r="U48" s="13"/>
    </row>
    <row r="49" spans="1:21" x14ac:dyDescent="0.25">
      <c r="A49" s="35" t="s">
        <v>91</v>
      </c>
      <c r="B49" s="35"/>
      <c r="D49" s="37"/>
      <c r="E49" s="24"/>
      <c r="F49" s="37"/>
      <c r="G49" s="13"/>
      <c r="H49" s="29" t="str">
        <f>IF(F49=0,"--%",D49/F49)</f>
        <v>--%</v>
      </c>
      <c r="I49" s="22"/>
      <c r="J49" s="30" t="str">
        <f>IF(H49="--%","--%",H49-$T$10)</f>
        <v>--%</v>
      </c>
      <c r="K49" s="34"/>
      <c r="L49" s="30" t="str">
        <f>IF(H49="--%","--%",H49-(0.9*$T$10))</f>
        <v>--%</v>
      </c>
      <c r="M49" s="34"/>
      <c r="N49" s="27">
        <v>1399</v>
      </c>
      <c r="O49" s="28"/>
      <c r="P49" s="27">
        <v>1760</v>
      </c>
      <c r="Q49" s="9"/>
      <c r="R49" s="29">
        <f>IF(P49=0,"--%",N49/P49)</f>
        <v>0.79488636363636367</v>
      </c>
      <c r="S49" s="22"/>
      <c r="T49" s="41" t="str">
        <f>IF(H49="--%","--%",H49-R49)</f>
        <v>--%</v>
      </c>
      <c r="U49" s="35"/>
    </row>
    <row r="50" spans="1:21" x14ac:dyDescent="0.25">
      <c r="A50" s="14"/>
      <c r="B50" s="14"/>
      <c r="C50" s="14"/>
      <c r="D50" s="14"/>
      <c r="E50" s="14"/>
      <c r="F50" s="14"/>
      <c r="G50" s="14"/>
      <c r="H50" s="14"/>
      <c r="I50" s="31"/>
      <c r="J50" s="14"/>
      <c r="K50" s="31"/>
      <c r="L50" s="14"/>
      <c r="M50" s="31"/>
      <c r="N50" s="14"/>
      <c r="O50" s="14"/>
      <c r="P50" s="14"/>
      <c r="Q50" s="14"/>
      <c r="R50" s="14"/>
      <c r="S50" s="31"/>
      <c r="T50" s="14"/>
      <c r="U50" s="14"/>
    </row>
  </sheetData>
  <mergeCells count="8">
    <mergeCell ref="D14:H14"/>
    <mergeCell ref="N14:R14"/>
    <mergeCell ref="F10:J10"/>
    <mergeCell ref="A3:Q3"/>
    <mergeCell ref="Q8:T8"/>
    <mergeCell ref="B12:U12"/>
    <mergeCell ref="D13:H13"/>
    <mergeCell ref="N13:R13"/>
  </mergeCells>
  <conditionalFormatting sqref="T17:T50 L17:L50">
    <cfRule type="iconSet" priority="32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J17:J50">
    <cfRule type="iconSet" priority="32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dataValidations count="1">
    <dataValidation type="list" allowBlank="1" showErrorMessage="1" sqref="Q8:T8 I8:J8 L8">
      <formula1>Colleges</formula1>
    </dataValidation>
  </dataValidations>
  <hyperlinks>
    <hyperlink ref="A3" r:id="rId1"/>
  </hyperlinks>
  <printOptions horizontalCentered="1"/>
  <pageMargins left="0.25" right="0.25" top="0.5" bottom="0.25" header="0.3" footer="0.05"/>
  <pageSetup scale="70" fitToHeight="1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zoomScaleNormal="100" workbookViewId="0">
      <pane ySplit="6" topLeftCell="A7" activePane="bottomLeft" state="frozen"/>
      <selection activeCell="A22" sqref="A22:B23"/>
      <selection pane="bottomLeft" activeCell="Q8" sqref="Q8:T8"/>
    </sheetView>
  </sheetViews>
  <sheetFormatPr defaultRowHeight="15" x14ac:dyDescent="0.25"/>
  <cols>
    <col min="1" max="1" width="4.7109375" style="11" customWidth="1"/>
    <col min="2" max="2" width="10.85546875" style="11" customWidth="1"/>
    <col min="3" max="3" width="1.42578125" style="9" customWidth="1"/>
    <col min="4" max="4" width="10.28515625" style="11" customWidth="1"/>
    <col min="5" max="5" width="1.42578125" style="11" customWidth="1"/>
    <col min="6" max="6" width="12.42578125" style="11" customWidth="1"/>
    <col min="7" max="7" width="1.42578125" style="11" customWidth="1"/>
    <col min="8" max="8" width="12.28515625" style="11" customWidth="1"/>
    <col min="9" max="9" width="1.7109375" style="11" customWidth="1"/>
    <col min="10" max="10" width="13.7109375" style="11" customWidth="1"/>
    <col min="11" max="11" width="1.7109375" style="11" customWidth="1"/>
    <col min="12" max="12" width="13.7109375" style="11" customWidth="1"/>
    <col min="13" max="13" width="1.7109375" style="11" customWidth="1"/>
    <col min="14" max="14" width="10.28515625" style="11" customWidth="1"/>
    <col min="15" max="15" width="1.42578125" style="11" customWidth="1"/>
    <col min="16" max="16" width="12.42578125" style="11" customWidth="1"/>
    <col min="17" max="17" width="1.42578125" style="11" customWidth="1"/>
    <col min="18" max="18" width="12.28515625" style="11" customWidth="1"/>
    <col min="19" max="19" width="1.7109375" style="11" customWidth="1"/>
    <col min="20" max="20" width="13.7109375" style="11" customWidth="1"/>
    <col min="21" max="21" width="2.85546875" style="11" customWidth="1"/>
    <col min="22" max="16384" width="9.140625" style="11"/>
  </cols>
  <sheetData>
    <row r="1" spans="1:21" x14ac:dyDescent="0.25">
      <c r="A1" s="2" t="s">
        <v>0</v>
      </c>
      <c r="B1" s="3"/>
      <c r="C1" s="7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3" t="s">
        <v>97</v>
      </c>
      <c r="S1" s="3"/>
      <c r="T1" s="3"/>
      <c r="U1" s="3"/>
    </row>
    <row r="2" spans="1:21" x14ac:dyDescent="0.25">
      <c r="A2" s="2" t="s">
        <v>1</v>
      </c>
      <c r="B2" s="3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3" t="s">
        <v>98</v>
      </c>
      <c r="S2" s="3"/>
      <c r="T2" s="3"/>
      <c r="U2" s="3"/>
    </row>
    <row r="3" spans="1:21" x14ac:dyDescent="0.25">
      <c r="A3" s="52" t="s">
        <v>115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43" t="s">
        <v>99</v>
      </c>
      <c r="S3" s="3"/>
      <c r="T3" s="3"/>
      <c r="U3" s="3"/>
    </row>
    <row r="4" spans="1:21" x14ac:dyDescent="0.25">
      <c r="A4" s="3"/>
      <c r="B4" s="3"/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3" t="s">
        <v>100</v>
      </c>
      <c r="S4" s="3"/>
      <c r="T4" s="3"/>
      <c r="U4" s="3"/>
    </row>
    <row r="5" spans="1:21" x14ac:dyDescent="0.25">
      <c r="A5" s="2" t="s">
        <v>85</v>
      </c>
      <c r="B5" s="3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3" t="s">
        <v>101</v>
      </c>
      <c r="S5" s="3"/>
      <c r="T5" s="3"/>
      <c r="U5" s="3"/>
    </row>
    <row r="6" spans="1:21" x14ac:dyDescent="0.25">
      <c r="A6" s="2" t="s">
        <v>108</v>
      </c>
      <c r="B6" s="3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 t="s">
        <v>102</v>
      </c>
      <c r="S6" s="3"/>
      <c r="T6" s="3"/>
      <c r="U6" s="3"/>
    </row>
    <row r="7" spans="1:21" x14ac:dyDescent="0.25">
      <c r="A7" s="2"/>
      <c r="B7" s="3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s="4" t="s">
        <v>5</v>
      </c>
      <c r="B8" s="6" t="s">
        <v>62</v>
      </c>
      <c r="C8" s="8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3" t="s">
        <v>56</v>
      </c>
      <c r="R8" s="54"/>
      <c r="S8" s="54"/>
      <c r="T8" s="54"/>
    </row>
    <row r="9" spans="1:21" x14ac:dyDescent="0.25">
      <c r="A9" s="5"/>
      <c r="N9" s="1"/>
    </row>
    <row r="10" spans="1:21" x14ac:dyDescent="0.25">
      <c r="A10" s="4" t="s">
        <v>7</v>
      </c>
      <c r="B10" s="11" t="s">
        <v>84</v>
      </c>
      <c r="F10" s="56" t="s">
        <v>104</v>
      </c>
      <c r="G10" s="56"/>
      <c r="H10" s="56"/>
      <c r="I10" s="56"/>
      <c r="J10" s="56"/>
      <c r="N10" s="1"/>
      <c r="R10" s="38" t="s">
        <v>92</v>
      </c>
      <c r="T10" s="42">
        <v>0.62150000000000005</v>
      </c>
    </row>
    <row r="11" spans="1:21" x14ac:dyDescent="0.25">
      <c r="A11" s="5"/>
      <c r="F11" s="45"/>
      <c r="G11" s="45"/>
      <c r="H11" s="45"/>
      <c r="N11" s="1"/>
    </row>
    <row r="12" spans="1:21" ht="60" customHeight="1" x14ac:dyDescent="0.25">
      <c r="A12" s="4" t="s">
        <v>6</v>
      </c>
      <c r="B12" s="55" t="s">
        <v>114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1" ht="15" customHeight="1" x14ac:dyDescent="0.25">
      <c r="A13" s="16"/>
      <c r="B13" s="44"/>
      <c r="D13" s="48"/>
      <c r="E13" s="49"/>
      <c r="F13" s="49"/>
      <c r="G13" s="49"/>
      <c r="H13" s="49"/>
      <c r="I13" s="44"/>
      <c r="J13" s="39" t="s">
        <v>94</v>
      </c>
      <c r="K13" s="17"/>
      <c r="L13" s="39" t="s">
        <v>94</v>
      </c>
      <c r="M13" s="17"/>
      <c r="N13" s="50"/>
      <c r="O13" s="50"/>
      <c r="P13" s="50"/>
      <c r="Q13" s="50"/>
      <c r="R13" s="50"/>
      <c r="S13" s="44"/>
      <c r="T13" s="40"/>
      <c r="U13" s="44"/>
    </row>
    <row r="14" spans="1:21" ht="15" customHeight="1" x14ac:dyDescent="0.25">
      <c r="A14" s="16"/>
      <c r="B14" s="44"/>
      <c r="D14" s="48" t="s">
        <v>57</v>
      </c>
      <c r="E14" s="49"/>
      <c r="F14" s="49"/>
      <c r="G14" s="49"/>
      <c r="H14" s="49"/>
      <c r="I14" s="44"/>
      <c r="J14" s="39" t="s">
        <v>95</v>
      </c>
      <c r="K14" s="17"/>
      <c r="L14" s="39" t="s">
        <v>96</v>
      </c>
      <c r="M14" s="17"/>
      <c r="N14" s="50" t="s">
        <v>59</v>
      </c>
      <c r="O14" s="50"/>
      <c r="P14" s="50"/>
      <c r="Q14" s="50"/>
      <c r="R14" s="50"/>
      <c r="S14" s="44"/>
      <c r="T14" s="40" t="s">
        <v>93</v>
      </c>
      <c r="U14" s="44"/>
    </row>
    <row r="15" spans="1:21" x14ac:dyDescent="0.25">
      <c r="A15" s="18" t="s">
        <v>64</v>
      </c>
      <c r="B15" s="19"/>
      <c r="C15" s="10"/>
      <c r="D15" s="20" t="s">
        <v>2</v>
      </c>
      <c r="E15" s="20"/>
      <c r="F15" s="20" t="s">
        <v>3</v>
      </c>
      <c r="G15" s="20"/>
      <c r="H15" s="20" t="s">
        <v>58</v>
      </c>
      <c r="I15" s="44"/>
      <c r="J15" s="20" t="s">
        <v>58</v>
      </c>
      <c r="K15" s="19"/>
      <c r="L15" s="20" t="s">
        <v>58</v>
      </c>
      <c r="M15" s="19"/>
      <c r="N15" s="20" t="s">
        <v>2</v>
      </c>
      <c r="O15" s="20"/>
      <c r="P15" s="20" t="s">
        <v>3</v>
      </c>
      <c r="Q15" s="20"/>
      <c r="R15" s="20" t="s">
        <v>58</v>
      </c>
      <c r="S15" s="44"/>
      <c r="T15" s="20" t="s">
        <v>58</v>
      </c>
      <c r="U15" s="44"/>
    </row>
    <row r="16" spans="1:21" s="12" customFormat="1" x14ac:dyDescent="0.25">
      <c r="A16" s="21"/>
      <c r="B16" s="22" t="s">
        <v>4</v>
      </c>
      <c r="C16" s="13"/>
      <c r="D16" s="23"/>
      <c r="E16" s="24"/>
      <c r="F16" s="23"/>
      <c r="G16" s="13"/>
      <c r="H16" s="25"/>
      <c r="I16" s="22"/>
      <c r="J16" s="26"/>
      <c r="K16" s="22"/>
      <c r="L16" s="26"/>
      <c r="M16" s="22"/>
      <c r="N16" s="23"/>
      <c r="O16" s="24"/>
      <c r="P16" s="23"/>
      <c r="Q16" s="13"/>
      <c r="R16" s="25"/>
      <c r="S16" s="22"/>
      <c r="T16" s="26"/>
      <c r="U16" s="22"/>
    </row>
    <row r="17" spans="1:21" s="12" customFormat="1" x14ac:dyDescent="0.25">
      <c r="A17" s="22" t="s">
        <v>60</v>
      </c>
      <c r="B17" s="22"/>
      <c r="C17" s="13"/>
      <c r="D17" s="36"/>
      <c r="E17" s="28"/>
      <c r="F17" s="36"/>
      <c r="G17" s="9"/>
      <c r="H17" s="29" t="str">
        <f>IF(F17=0,"--%",D17/F17)</f>
        <v>--%</v>
      </c>
      <c r="I17" s="22"/>
      <c r="J17" s="30" t="str">
        <f>IF(H17="--%","--%",H17-$T$10)</f>
        <v>--%</v>
      </c>
      <c r="K17" s="34"/>
      <c r="L17" s="30" t="str">
        <f>IF(H17="--%","--%",H17-(0.9*$T$10))</f>
        <v>--%</v>
      </c>
      <c r="M17" s="34"/>
      <c r="N17" s="27">
        <v>18856</v>
      </c>
      <c r="O17" s="28"/>
      <c r="P17" s="27">
        <v>28587</v>
      </c>
      <c r="Q17" s="9"/>
      <c r="R17" s="29">
        <f>IF(P17=0,"--%",N17/P17)</f>
        <v>0.65960051771784378</v>
      </c>
      <c r="S17" s="22"/>
      <c r="T17" s="41" t="str">
        <f>IF(H17="--%","--%",H17-R17)</f>
        <v>--%</v>
      </c>
      <c r="U17" s="22"/>
    </row>
    <row r="18" spans="1:21" s="12" customFormat="1" x14ac:dyDescent="0.25">
      <c r="A18" s="14"/>
      <c r="B18" s="14"/>
      <c r="C18" s="14"/>
      <c r="D18" s="14"/>
      <c r="E18" s="14"/>
      <c r="F18" s="14"/>
      <c r="G18" s="14"/>
      <c r="H18" s="14"/>
      <c r="I18" s="31"/>
      <c r="J18" s="14"/>
      <c r="K18" s="31"/>
      <c r="L18" s="14"/>
      <c r="M18" s="31"/>
      <c r="N18" s="14"/>
      <c r="O18" s="14"/>
      <c r="P18" s="14"/>
      <c r="Q18" s="14"/>
      <c r="R18" s="14"/>
      <c r="S18" s="31"/>
      <c r="T18" s="14"/>
      <c r="U18" s="14"/>
    </row>
    <row r="19" spans="1:21" s="12" customFormat="1" x14ac:dyDescent="0.25">
      <c r="A19" s="13" t="s">
        <v>61</v>
      </c>
      <c r="B19" s="13"/>
      <c r="C19" s="13"/>
      <c r="D19" s="13"/>
      <c r="E19" s="13"/>
      <c r="F19" s="13"/>
      <c r="G19" s="13"/>
      <c r="H19" s="13"/>
      <c r="I19" s="32"/>
      <c r="J19" s="13"/>
      <c r="K19" s="32"/>
      <c r="L19" s="13"/>
      <c r="M19" s="32"/>
      <c r="N19" s="13"/>
      <c r="O19" s="13"/>
      <c r="P19" s="13"/>
      <c r="Q19" s="13"/>
      <c r="R19" s="13"/>
      <c r="S19" s="32"/>
      <c r="T19" s="13"/>
      <c r="U19" s="13"/>
    </row>
    <row r="20" spans="1:21" x14ac:dyDescent="0.25">
      <c r="A20" s="44" t="s">
        <v>88</v>
      </c>
      <c r="B20" s="44"/>
      <c r="D20" s="37"/>
      <c r="E20" s="24"/>
      <c r="F20" s="37"/>
      <c r="G20" s="13"/>
      <c r="H20" s="29" t="str">
        <f>IF(F20=0,"--%",D20/F20)</f>
        <v>--%</v>
      </c>
      <c r="I20" s="22"/>
      <c r="J20" s="30" t="str">
        <f>IF(H20="--%","--%",H20-$T$10)</f>
        <v>--%</v>
      </c>
      <c r="K20" s="34"/>
      <c r="L20" s="30" t="str">
        <f>IF(H20="--%","--%",H20-(0.9*$T$10))</f>
        <v>--%</v>
      </c>
      <c r="M20" s="34"/>
      <c r="N20" s="27">
        <v>744</v>
      </c>
      <c r="O20" s="28"/>
      <c r="P20" s="27">
        <v>1199</v>
      </c>
      <c r="Q20" s="9"/>
      <c r="R20" s="29">
        <f>IF(P20=0,"--%",N20/P20)</f>
        <v>0.62051709758131779</v>
      </c>
      <c r="S20" s="22"/>
      <c r="T20" s="41" t="str">
        <f>IF(H20="--%","--%",H20-R20)</f>
        <v>--%</v>
      </c>
      <c r="U20" s="44"/>
    </row>
    <row r="21" spans="1:21" x14ac:dyDescent="0.25">
      <c r="A21" s="14"/>
      <c r="B21" s="14"/>
      <c r="C21" s="14"/>
      <c r="D21" s="14"/>
      <c r="E21" s="14"/>
      <c r="F21" s="14"/>
      <c r="G21" s="14"/>
      <c r="H21" s="14"/>
      <c r="I21" s="31"/>
      <c r="J21" s="14"/>
      <c r="K21" s="31"/>
      <c r="L21" s="14"/>
      <c r="M21" s="31"/>
      <c r="N21" s="14"/>
      <c r="O21" s="14"/>
      <c r="P21" s="14"/>
      <c r="Q21" s="14"/>
      <c r="R21" s="14"/>
      <c r="S21" s="31"/>
      <c r="T21" s="14"/>
      <c r="U21" s="14"/>
    </row>
    <row r="22" spans="1:21" x14ac:dyDescent="0.25">
      <c r="A22" s="13" t="s">
        <v>113</v>
      </c>
      <c r="B22" s="13"/>
      <c r="C22" s="13"/>
      <c r="D22" s="13"/>
      <c r="E22" s="13"/>
      <c r="F22" s="13"/>
      <c r="G22" s="13"/>
      <c r="H22" s="13"/>
      <c r="I22" s="32"/>
      <c r="J22" s="13"/>
      <c r="K22" s="32"/>
      <c r="L22" s="13"/>
      <c r="M22" s="32"/>
      <c r="N22" s="13"/>
      <c r="O22" s="13"/>
      <c r="P22" s="13"/>
      <c r="Q22" s="13"/>
      <c r="R22" s="13"/>
      <c r="S22" s="32"/>
      <c r="T22" s="13"/>
      <c r="U22" s="13"/>
    </row>
    <row r="23" spans="1:21" ht="15" customHeight="1" x14ac:dyDescent="0.25">
      <c r="A23" s="47" t="s">
        <v>66</v>
      </c>
      <c r="B23" s="47"/>
      <c r="D23" s="37"/>
      <c r="E23" s="24"/>
      <c r="F23" s="37"/>
      <c r="G23" s="13"/>
      <c r="H23" s="29" t="str">
        <f>IF(F23=0,"--%",D23/F23)</f>
        <v>--%</v>
      </c>
      <c r="I23" s="22"/>
      <c r="J23" s="30" t="str">
        <f>IF(H23="--%","--%",H23-$T$10)</f>
        <v>--%</v>
      </c>
      <c r="K23" s="34"/>
      <c r="L23" s="30" t="str">
        <f>IF(H23="--%","--%",H23-(0.9*$T$10))</f>
        <v>--%</v>
      </c>
      <c r="M23" s="34"/>
      <c r="N23" s="27">
        <v>7926</v>
      </c>
      <c r="O23" s="28"/>
      <c r="P23" s="27">
        <v>11924</v>
      </c>
      <c r="Q23" s="9"/>
      <c r="R23" s="29">
        <f>IF(P23=0,"--%",N23/P23)</f>
        <v>0.66470982891647101</v>
      </c>
      <c r="S23" s="22"/>
      <c r="T23" s="41" t="str">
        <f>IF(H23="--%","--%",H23-R23)</f>
        <v>--%</v>
      </c>
      <c r="U23" s="44"/>
    </row>
    <row r="24" spans="1:21" s="12" customFormat="1" x14ac:dyDescent="0.25">
      <c r="A24" s="14"/>
      <c r="B24" s="14"/>
      <c r="C24" s="14"/>
      <c r="D24" s="14"/>
      <c r="E24" s="14"/>
      <c r="F24" s="14"/>
      <c r="G24" s="14"/>
      <c r="H24" s="14"/>
      <c r="I24" s="31"/>
      <c r="J24" s="14"/>
      <c r="K24" s="31"/>
      <c r="L24" s="14"/>
      <c r="M24" s="31"/>
      <c r="N24" s="14"/>
      <c r="O24" s="14"/>
      <c r="P24" s="14"/>
      <c r="Q24" s="14"/>
      <c r="R24" s="14"/>
      <c r="S24" s="31"/>
      <c r="T24" s="14"/>
      <c r="U24" s="14"/>
    </row>
    <row r="25" spans="1:21" s="12" customFormat="1" x14ac:dyDescent="0.25">
      <c r="A25" s="13" t="s">
        <v>65</v>
      </c>
      <c r="B25" s="13"/>
      <c r="C25" s="13"/>
      <c r="D25" s="13"/>
      <c r="E25" s="13"/>
      <c r="F25" s="13"/>
      <c r="G25" s="13"/>
      <c r="H25" s="13"/>
      <c r="I25" s="32"/>
      <c r="J25" s="13"/>
      <c r="K25" s="32"/>
      <c r="L25" s="13"/>
      <c r="M25" s="32"/>
      <c r="N25" s="13"/>
      <c r="O25" s="13"/>
      <c r="P25" s="13"/>
      <c r="Q25" s="13"/>
      <c r="R25" s="13"/>
      <c r="S25" s="32"/>
      <c r="T25" s="13"/>
      <c r="U25" s="13"/>
    </row>
    <row r="26" spans="1:21" x14ac:dyDescent="0.25">
      <c r="A26" s="44" t="s">
        <v>87</v>
      </c>
      <c r="B26" s="44"/>
      <c r="D26" s="37"/>
      <c r="E26" s="24"/>
      <c r="F26" s="37"/>
      <c r="G26" s="13"/>
      <c r="H26" s="29" t="str">
        <f>IF(F26=0,"--%",D26/F26)</f>
        <v>--%</v>
      </c>
      <c r="I26" s="22"/>
      <c r="J26" s="30" t="str">
        <f>IF(H26="--%","--%",H26-$T$10)</f>
        <v>--%</v>
      </c>
      <c r="K26" s="34"/>
      <c r="L26" s="30" t="str">
        <f>IF(H26="--%","--%",H26-(0.9*$T$10))</f>
        <v>--%</v>
      </c>
      <c r="M26" s="34"/>
      <c r="N26" s="27">
        <v>170</v>
      </c>
      <c r="O26" s="28"/>
      <c r="P26" s="27">
        <v>241</v>
      </c>
      <c r="Q26" s="9"/>
      <c r="R26" s="29">
        <f>IF(P26=0,"--%",N26/P26)</f>
        <v>0.70539419087136934</v>
      </c>
      <c r="S26" s="22"/>
      <c r="T26" s="41" t="str">
        <f>IF(H26="--%","--%",H26-R26)</f>
        <v>--%</v>
      </c>
      <c r="U26" s="44"/>
    </row>
    <row r="27" spans="1:21" x14ac:dyDescent="0.25">
      <c r="A27" s="14"/>
      <c r="B27" s="14"/>
      <c r="C27" s="14"/>
      <c r="D27" s="14"/>
      <c r="E27" s="14"/>
      <c r="F27" s="14"/>
      <c r="G27" s="14"/>
      <c r="H27" s="14"/>
      <c r="I27" s="31"/>
      <c r="J27" s="14"/>
      <c r="K27" s="31"/>
      <c r="L27" s="14"/>
      <c r="M27" s="31"/>
      <c r="N27" s="14"/>
      <c r="O27" s="14"/>
      <c r="P27" s="14"/>
      <c r="Q27" s="14"/>
      <c r="R27" s="14"/>
      <c r="S27" s="31"/>
      <c r="T27" s="14"/>
      <c r="U27" s="14"/>
    </row>
    <row r="28" spans="1:21" x14ac:dyDescent="0.25">
      <c r="A28" s="46" t="s">
        <v>109</v>
      </c>
      <c r="B28" s="13"/>
      <c r="C28" s="13"/>
      <c r="D28" s="13"/>
      <c r="E28" s="13"/>
      <c r="F28" s="13"/>
      <c r="G28" s="13"/>
      <c r="H28" s="13"/>
      <c r="I28" s="32"/>
      <c r="J28" s="13"/>
      <c r="K28" s="32"/>
      <c r="L28" s="13"/>
      <c r="M28" s="32"/>
      <c r="N28" s="13"/>
      <c r="O28" s="13"/>
      <c r="P28" s="13"/>
      <c r="Q28" s="13"/>
      <c r="R28" s="13"/>
      <c r="S28" s="32"/>
      <c r="T28" s="13"/>
      <c r="U28" s="13"/>
    </row>
    <row r="29" spans="1:21" x14ac:dyDescent="0.25">
      <c r="A29" s="15" t="s">
        <v>67</v>
      </c>
      <c r="B29" s="44"/>
      <c r="D29" s="37"/>
      <c r="E29" s="24"/>
      <c r="F29" s="37"/>
      <c r="G29" s="13"/>
      <c r="H29" s="29" t="str">
        <f t="shared" ref="H29:H36" si="0">IF(F29=0,"--%",D29/F29)</f>
        <v>--%</v>
      </c>
      <c r="I29" s="22"/>
      <c r="J29" s="30" t="str">
        <f t="shared" ref="J29:J36" si="1">IF(H29="--%","--%",H29-$T$10)</f>
        <v>--%</v>
      </c>
      <c r="K29" s="34"/>
      <c r="L29" s="30" t="str">
        <f t="shared" ref="L29:L36" si="2">IF(H29="--%","--%",H29-(0.9*$T$10))</f>
        <v>--%</v>
      </c>
      <c r="M29" s="34"/>
      <c r="N29" s="27">
        <v>55</v>
      </c>
      <c r="O29" s="28"/>
      <c r="P29" s="27">
        <v>94</v>
      </c>
      <c r="Q29" s="9"/>
      <c r="R29" s="29">
        <f t="shared" ref="R29:R36" si="3">IF(P29=0,"--%",N29/P29)</f>
        <v>0.58510638297872342</v>
      </c>
      <c r="S29" s="22"/>
      <c r="T29" s="41" t="str">
        <f t="shared" ref="T29:T36" si="4">IF(H29="--%","--%",H29-R29)</f>
        <v>--%</v>
      </c>
      <c r="U29" s="44"/>
    </row>
    <row r="30" spans="1:21" x14ac:dyDescent="0.25">
      <c r="A30" s="15" t="s">
        <v>68</v>
      </c>
      <c r="B30" s="44"/>
      <c r="D30" s="37"/>
      <c r="E30" s="24"/>
      <c r="F30" s="37"/>
      <c r="G30" s="13"/>
      <c r="H30" s="29" t="str">
        <f t="shared" si="0"/>
        <v>--%</v>
      </c>
      <c r="I30" s="22"/>
      <c r="J30" s="30" t="str">
        <f t="shared" si="1"/>
        <v>--%</v>
      </c>
      <c r="K30" s="34"/>
      <c r="L30" s="30" t="str">
        <f t="shared" si="2"/>
        <v>--%</v>
      </c>
      <c r="M30" s="34"/>
      <c r="N30" s="27">
        <v>547</v>
      </c>
      <c r="O30" s="28"/>
      <c r="P30" s="27">
        <v>767</v>
      </c>
      <c r="Q30" s="9"/>
      <c r="R30" s="29">
        <f t="shared" si="3"/>
        <v>0.71316818774445889</v>
      </c>
      <c r="S30" s="22"/>
      <c r="T30" s="41" t="str">
        <f t="shared" si="4"/>
        <v>--%</v>
      </c>
      <c r="U30" s="44"/>
    </row>
    <row r="31" spans="1:21" x14ac:dyDescent="0.25">
      <c r="A31" s="15" t="s">
        <v>69</v>
      </c>
      <c r="B31" s="44"/>
      <c r="D31" s="37"/>
      <c r="E31" s="24"/>
      <c r="F31" s="37"/>
      <c r="G31" s="13"/>
      <c r="H31" s="29" t="str">
        <f t="shared" si="0"/>
        <v>--%</v>
      </c>
      <c r="I31" s="22"/>
      <c r="J31" s="30" t="str">
        <f t="shared" si="1"/>
        <v>--%</v>
      </c>
      <c r="K31" s="34"/>
      <c r="L31" s="30" t="str">
        <f t="shared" si="2"/>
        <v>--%</v>
      </c>
      <c r="M31" s="34"/>
      <c r="N31" s="27">
        <v>2127</v>
      </c>
      <c r="O31" s="28"/>
      <c r="P31" s="27">
        <v>3909</v>
      </c>
      <c r="Q31" s="9"/>
      <c r="R31" s="29">
        <f t="shared" si="3"/>
        <v>0.54412893323100542</v>
      </c>
      <c r="S31" s="22"/>
      <c r="T31" s="41" t="str">
        <f t="shared" si="4"/>
        <v>--%</v>
      </c>
      <c r="U31" s="44"/>
    </row>
    <row r="32" spans="1:21" x14ac:dyDescent="0.25">
      <c r="A32" s="33" t="s">
        <v>70</v>
      </c>
      <c r="B32" s="44"/>
      <c r="D32" s="37"/>
      <c r="E32" s="24"/>
      <c r="F32" s="37"/>
      <c r="G32" s="13"/>
      <c r="H32" s="29" t="str">
        <f t="shared" si="0"/>
        <v>--%</v>
      </c>
      <c r="I32" s="22"/>
      <c r="J32" s="30" t="str">
        <f t="shared" si="1"/>
        <v>--%</v>
      </c>
      <c r="K32" s="34"/>
      <c r="L32" s="30" t="str">
        <f t="shared" si="2"/>
        <v>--%</v>
      </c>
      <c r="M32" s="34"/>
      <c r="N32" s="27">
        <v>2118</v>
      </c>
      <c r="O32" s="28"/>
      <c r="P32" s="27">
        <v>3433</v>
      </c>
      <c r="Q32" s="9"/>
      <c r="R32" s="29">
        <f t="shared" si="3"/>
        <v>0.6169531022429362</v>
      </c>
      <c r="S32" s="22"/>
      <c r="T32" s="41" t="str">
        <f t="shared" si="4"/>
        <v>--%</v>
      </c>
      <c r="U32" s="44"/>
    </row>
    <row r="33" spans="1:21" x14ac:dyDescent="0.25">
      <c r="A33" s="33" t="s">
        <v>71</v>
      </c>
      <c r="B33" s="44"/>
      <c r="D33" s="37"/>
      <c r="E33" s="24"/>
      <c r="F33" s="37"/>
      <c r="G33" s="13"/>
      <c r="H33" s="29" t="str">
        <f t="shared" si="0"/>
        <v>--%</v>
      </c>
      <c r="I33" s="22"/>
      <c r="J33" s="30" t="str">
        <f t="shared" si="1"/>
        <v>--%</v>
      </c>
      <c r="K33" s="34"/>
      <c r="L33" s="30" t="str">
        <f t="shared" si="2"/>
        <v>--%</v>
      </c>
      <c r="M33" s="34"/>
      <c r="N33" s="27">
        <v>22</v>
      </c>
      <c r="O33" s="28"/>
      <c r="P33" s="27">
        <v>37</v>
      </c>
      <c r="Q33" s="9"/>
      <c r="R33" s="29">
        <f t="shared" si="3"/>
        <v>0.59459459459459463</v>
      </c>
      <c r="S33" s="22"/>
      <c r="T33" s="41" t="str">
        <f t="shared" si="4"/>
        <v>--%</v>
      </c>
      <c r="U33" s="44"/>
    </row>
    <row r="34" spans="1:21" x14ac:dyDescent="0.25">
      <c r="A34" s="33" t="s">
        <v>72</v>
      </c>
      <c r="B34" s="44"/>
      <c r="D34" s="37"/>
      <c r="E34" s="24"/>
      <c r="F34" s="37"/>
      <c r="G34" s="13"/>
      <c r="H34" s="29" t="str">
        <f t="shared" si="0"/>
        <v>--%</v>
      </c>
      <c r="I34" s="22"/>
      <c r="J34" s="30" t="str">
        <f t="shared" si="1"/>
        <v>--%</v>
      </c>
      <c r="K34" s="34"/>
      <c r="L34" s="30" t="str">
        <f t="shared" si="2"/>
        <v>--%</v>
      </c>
      <c r="M34" s="34"/>
      <c r="N34" s="27">
        <v>13204</v>
      </c>
      <c r="O34" s="28"/>
      <c r="P34" s="27">
        <v>19108</v>
      </c>
      <c r="Q34" s="9"/>
      <c r="R34" s="29">
        <f t="shared" si="3"/>
        <v>0.69101946828553484</v>
      </c>
      <c r="S34" s="22"/>
      <c r="T34" s="41" t="str">
        <f t="shared" si="4"/>
        <v>--%</v>
      </c>
      <c r="U34" s="44"/>
    </row>
    <row r="35" spans="1:21" x14ac:dyDescent="0.25">
      <c r="A35" s="33" t="s">
        <v>77</v>
      </c>
      <c r="B35" s="44"/>
      <c r="D35" s="37"/>
      <c r="E35" s="24"/>
      <c r="F35" s="37"/>
      <c r="G35" s="13"/>
      <c r="H35" s="29" t="str">
        <f t="shared" si="0"/>
        <v>--%</v>
      </c>
      <c r="I35" s="22"/>
      <c r="J35" s="30" t="str">
        <f t="shared" si="1"/>
        <v>--%</v>
      </c>
      <c r="K35" s="34"/>
      <c r="L35" s="30" t="str">
        <f t="shared" si="2"/>
        <v>--%</v>
      </c>
      <c r="M35" s="34"/>
      <c r="N35" s="27">
        <v>281</v>
      </c>
      <c r="O35" s="28"/>
      <c r="P35" s="27">
        <v>464</v>
      </c>
      <c r="Q35" s="9"/>
      <c r="R35" s="29">
        <f t="shared" si="3"/>
        <v>0.6056034482758621</v>
      </c>
      <c r="S35" s="22"/>
      <c r="T35" s="41" t="str">
        <f t="shared" si="4"/>
        <v>--%</v>
      </c>
      <c r="U35" s="44"/>
    </row>
    <row r="36" spans="1:21" x14ac:dyDescent="0.25">
      <c r="A36" s="33" t="s">
        <v>73</v>
      </c>
      <c r="B36" s="44"/>
      <c r="D36" s="37"/>
      <c r="E36" s="24"/>
      <c r="F36" s="37"/>
      <c r="G36" s="13"/>
      <c r="H36" s="29" t="str">
        <f t="shared" si="0"/>
        <v>--%</v>
      </c>
      <c r="I36" s="22"/>
      <c r="J36" s="30" t="str">
        <f t="shared" si="1"/>
        <v>--%</v>
      </c>
      <c r="K36" s="34"/>
      <c r="L36" s="30" t="str">
        <f t="shared" si="2"/>
        <v>--%</v>
      </c>
      <c r="M36" s="34"/>
      <c r="N36" s="27">
        <v>502</v>
      </c>
      <c r="O36" s="28"/>
      <c r="P36" s="27">
        <v>775</v>
      </c>
      <c r="Q36" s="9"/>
      <c r="R36" s="29">
        <f t="shared" si="3"/>
        <v>0.64774193548387093</v>
      </c>
      <c r="S36" s="22"/>
      <c r="T36" s="41" t="str">
        <f t="shared" si="4"/>
        <v>--%</v>
      </c>
      <c r="U36" s="44"/>
    </row>
    <row r="37" spans="1:21" x14ac:dyDescent="0.25">
      <c r="A37" s="14"/>
      <c r="B37" s="14"/>
      <c r="C37" s="14"/>
      <c r="D37" s="14"/>
      <c r="E37" s="14"/>
      <c r="F37" s="14"/>
      <c r="G37" s="14"/>
      <c r="H37" s="14"/>
      <c r="I37" s="31"/>
      <c r="J37" s="14"/>
      <c r="K37" s="31"/>
      <c r="L37" s="14"/>
      <c r="M37" s="31"/>
      <c r="N37" s="14"/>
      <c r="O37" s="14"/>
      <c r="P37" s="14"/>
      <c r="Q37" s="14"/>
      <c r="R37" s="14"/>
      <c r="S37" s="31"/>
      <c r="T37" s="14"/>
      <c r="U37" s="14"/>
    </row>
    <row r="38" spans="1:21" x14ac:dyDescent="0.25">
      <c r="A38" s="13" t="s">
        <v>86</v>
      </c>
      <c r="B38" s="13"/>
      <c r="C38" s="13"/>
      <c r="D38" s="13"/>
      <c r="E38" s="13"/>
      <c r="F38" s="13"/>
      <c r="G38" s="13"/>
      <c r="H38" s="13"/>
      <c r="I38" s="32"/>
      <c r="J38" s="13"/>
      <c r="K38" s="32"/>
      <c r="L38" s="13"/>
      <c r="M38" s="32"/>
      <c r="N38" s="13"/>
      <c r="O38" s="13"/>
      <c r="P38" s="13"/>
      <c r="Q38" s="13"/>
      <c r="R38" s="13"/>
      <c r="S38" s="32"/>
      <c r="T38" s="13"/>
      <c r="U38" s="13"/>
    </row>
    <row r="39" spans="1:21" x14ac:dyDescent="0.25">
      <c r="A39" s="15" t="s">
        <v>74</v>
      </c>
      <c r="B39" s="44"/>
      <c r="D39" s="37"/>
      <c r="E39" s="24"/>
      <c r="F39" s="37"/>
      <c r="G39" s="13"/>
      <c r="H39" s="29" t="str">
        <f>IF(F39=0,"--%",D39/F39)</f>
        <v>--%</v>
      </c>
      <c r="I39" s="22"/>
      <c r="J39" s="30" t="str">
        <f>IF(H39="--%","--%",H39-$T$10)</f>
        <v>--%</v>
      </c>
      <c r="K39" s="34"/>
      <c r="L39" s="30" t="str">
        <f>IF(H39="--%","--%",H39-(0.9*$T$10))</f>
        <v>--%</v>
      </c>
      <c r="M39" s="34"/>
      <c r="N39" s="27">
        <v>7984</v>
      </c>
      <c r="O39" s="28"/>
      <c r="P39" s="27">
        <v>12956</v>
      </c>
      <c r="Q39" s="9"/>
      <c r="R39" s="29">
        <f>IF(P39=0,"--%",N39/P39)</f>
        <v>0.61623958011732016</v>
      </c>
      <c r="S39" s="22"/>
      <c r="T39" s="41" t="str">
        <f>IF(H39="--%","--%",H39-R39)</f>
        <v>--%</v>
      </c>
      <c r="U39" s="44"/>
    </row>
    <row r="40" spans="1:21" x14ac:dyDescent="0.25">
      <c r="A40" s="15" t="s">
        <v>75</v>
      </c>
      <c r="B40" s="44"/>
      <c r="D40" s="37"/>
      <c r="E40" s="24"/>
      <c r="F40" s="37"/>
      <c r="G40" s="13"/>
      <c r="H40" s="29" t="str">
        <f>IF(F40=0,"--%",D40/F40)</f>
        <v>--%</v>
      </c>
      <c r="I40" s="22"/>
      <c r="J40" s="30" t="str">
        <f>IF(H40="--%","--%",H40-$T$10)</f>
        <v>--%</v>
      </c>
      <c r="K40" s="34"/>
      <c r="L40" s="30" t="str">
        <f>IF(H40="--%","--%",H40-(0.9*$T$10))</f>
        <v>--%</v>
      </c>
      <c r="M40" s="34"/>
      <c r="N40" s="27">
        <v>10872</v>
      </c>
      <c r="O40" s="28"/>
      <c r="P40" s="27">
        <v>15631</v>
      </c>
      <c r="Q40" s="9"/>
      <c r="R40" s="29">
        <f>IF(P40=0,"--%",N40/P40)</f>
        <v>0.69554091228968074</v>
      </c>
      <c r="S40" s="22"/>
      <c r="T40" s="41" t="str">
        <f>IF(H40="--%","--%",H40-R40)</f>
        <v>--%</v>
      </c>
      <c r="U40" s="44"/>
    </row>
    <row r="41" spans="1:21" s="12" customFormat="1" x14ac:dyDescent="0.25">
      <c r="A41" s="14"/>
      <c r="B41" s="14"/>
      <c r="C41" s="14"/>
      <c r="D41" s="14"/>
      <c r="E41" s="14"/>
      <c r="F41" s="14"/>
      <c r="G41" s="14"/>
      <c r="H41" s="14"/>
      <c r="I41" s="31"/>
      <c r="J41" s="14"/>
      <c r="K41" s="31"/>
      <c r="L41" s="14"/>
      <c r="M41" s="31"/>
      <c r="N41" s="14"/>
      <c r="O41" s="14"/>
      <c r="P41" s="14"/>
      <c r="Q41" s="14"/>
      <c r="R41" s="14"/>
      <c r="S41" s="31"/>
      <c r="T41" s="14"/>
      <c r="U41" s="14"/>
    </row>
    <row r="42" spans="1:21" s="12" customFormat="1" x14ac:dyDescent="0.25">
      <c r="A42" s="13" t="s">
        <v>76</v>
      </c>
      <c r="B42" s="13"/>
      <c r="C42" s="13"/>
      <c r="D42" s="13"/>
      <c r="E42" s="13"/>
      <c r="F42" s="13"/>
      <c r="G42" s="13"/>
      <c r="H42" s="13"/>
      <c r="I42" s="32"/>
      <c r="J42" s="13"/>
      <c r="K42" s="32"/>
      <c r="L42" s="13"/>
      <c r="M42" s="32"/>
      <c r="N42" s="13"/>
      <c r="O42" s="13"/>
      <c r="P42" s="13"/>
      <c r="Q42" s="13"/>
      <c r="R42" s="13"/>
      <c r="S42" s="32"/>
      <c r="T42" s="13"/>
      <c r="U42" s="13"/>
    </row>
    <row r="43" spans="1:21" x14ac:dyDescent="0.25">
      <c r="A43" s="44" t="s">
        <v>89</v>
      </c>
      <c r="B43" s="44"/>
      <c r="D43" s="37"/>
      <c r="E43" s="24"/>
      <c r="F43" s="37"/>
      <c r="G43" s="13"/>
      <c r="H43" s="29" t="str">
        <f>IF(F43=0,"--%",D43/F43)</f>
        <v>--%</v>
      </c>
      <c r="I43" s="22"/>
      <c r="J43" s="30" t="str">
        <f>IF(H43="--%","--%",H43-$T$10)</f>
        <v>--%</v>
      </c>
      <c r="K43" s="34"/>
      <c r="L43" s="30" t="str">
        <f>IF(H43="--%","--%",H43-(0.9*$T$10))</f>
        <v>--%</v>
      </c>
      <c r="M43" s="34"/>
      <c r="N43" s="27">
        <v>191</v>
      </c>
      <c r="O43" s="28"/>
      <c r="P43" s="27">
        <v>351</v>
      </c>
      <c r="Q43" s="9"/>
      <c r="R43" s="29">
        <f>IF(P43=0,"--%",N43/P43)</f>
        <v>0.54415954415954415</v>
      </c>
      <c r="S43" s="22"/>
      <c r="T43" s="41" t="str">
        <f>IF(H43="--%","--%",H43-R43)</f>
        <v>--%</v>
      </c>
      <c r="U43" s="44"/>
    </row>
    <row r="44" spans="1:21" x14ac:dyDescent="0.25">
      <c r="A44" s="14"/>
      <c r="B44" s="14"/>
      <c r="C44" s="14"/>
      <c r="D44" s="14"/>
      <c r="E44" s="14"/>
      <c r="F44" s="14"/>
      <c r="G44" s="14"/>
      <c r="H44" s="14"/>
      <c r="I44" s="31"/>
      <c r="J44" s="14"/>
      <c r="K44" s="31"/>
      <c r="L44" s="14"/>
      <c r="M44" s="31"/>
      <c r="N44" s="14"/>
      <c r="O44" s="14"/>
      <c r="P44" s="14"/>
      <c r="Q44" s="14"/>
      <c r="R44" s="14"/>
      <c r="S44" s="31"/>
      <c r="T44" s="14"/>
      <c r="U44" s="14"/>
    </row>
    <row r="45" spans="1:21" s="12" customFormat="1" x14ac:dyDescent="0.25">
      <c r="A45" s="13"/>
      <c r="B45" s="13"/>
      <c r="C45" s="13"/>
      <c r="D45" s="13"/>
      <c r="E45" s="13"/>
      <c r="F45" s="13"/>
      <c r="G45" s="13"/>
      <c r="H45" s="13"/>
      <c r="I45" s="32"/>
      <c r="J45" s="13"/>
      <c r="K45" s="32"/>
      <c r="L45" s="13"/>
      <c r="M45" s="32"/>
      <c r="N45" s="13"/>
      <c r="O45" s="13"/>
      <c r="P45" s="13"/>
      <c r="Q45" s="13"/>
      <c r="R45" s="13"/>
      <c r="S45" s="32"/>
      <c r="T45" s="13"/>
      <c r="U45" s="13"/>
    </row>
    <row r="46" spans="1:21" x14ac:dyDescent="0.25">
      <c r="A46" s="44" t="s">
        <v>90</v>
      </c>
      <c r="B46" s="44"/>
      <c r="D46" s="37"/>
      <c r="E46" s="24"/>
      <c r="F46" s="37"/>
      <c r="G46" s="13"/>
      <c r="H46" s="29" t="str">
        <f>IF(F46=0,"--%",D46/F46)</f>
        <v>--%</v>
      </c>
      <c r="I46" s="22"/>
      <c r="J46" s="30" t="str">
        <f>IF(H46="--%","--%",H46-$T$10)</f>
        <v>--%</v>
      </c>
      <c r="K46" s="34"/>
      <c r="L46" s="30" t="str">
        <f>IF(H46="--%","--%",H46-(0.9*$T$10))</f>
        <v>--%</v>
      </c>
      <c r="M46" s="34"/>
      <c r="N46" s="27">
        <v>2376</v>
      </c>
      <c r="O46" s="28"/>
      <c r="P46" s="27">
        <v>3870</v>
      </c>
      <c r="Q46" s="9"/>
      <c r="R46" s="29">
        <f>IF(P46=0,"--%",N46/P46)</f>
        <v>0.61395348837209307</v>
      </c>
      <c r="S46" s="22"/>
      <c r="T46" s="41" t="str">
        <f>IF(H46="--%","--%",H46-R46)</f>
        <v>--%</v>
      </c>
      <c r="U46" s="44"/>
    </row>
    <row r="47" spans="1:21" x14ac:dyDescent="0.25">
      <c r="A47" s="14"/>
      <c r="B47" s="14"/>
      <c r="C47" s="14"/>
      <c r="D47" s="14"/>
      <c r="E47" s="14"/>
      <c r="F47" s="14"/>
      <c r="G47" s="14"/>
      <c r="H47" s="14"/>
      <c r="I47" s="31"/>
      <c r="J47" s="14"/>
      <c r="K47" s="31"/>
      <c r="L47" s="14"/>
      <c r="M47" s="31"/>
      <c r="N47" s="14"/>
      <c r="O47" s="14"/>
      <c r="P47" s="14"/>
      <c r="Q47" s="14"/>
      <c r="R47" s="14"/>
      <c r="S47" s="31"/>
      <c r="T47" s="14"/>
      <c r="U47" s="14"/>
    </row>
    <row r="48" spans="1:21" s="12" customFormat="1" x14ac:dyDescent="0.25">
      <c r="A48" s="13"/>
      <c r="B48" s="13"/>
      <c r="C48" s="13"/>
      <c r="D48" s="13"/>
      <c r="E48" s="13"/>
      <c r="F48" s="13"/>
      <c r="G48" s="13"/>
      <c r="H48" s="13"/>
      <c r="I48" s="32"/>
      <c r="J48" s="13"/>
      <c r="K48" s="32"/>
      <c r="L48" s="13"/>
      <c r="M48" s="32"/>
      <c r="N48" s="13"/>
      <c r="O48" s="13"/>
      <c r="P48" s="13"/>
      <c r="Q48" s="13"/>
      <c r="R48" s="13"/>
      <c r="S48" s="32"/>
      <c r="T48" s="13"/>
      <c r="U48" s="13"/>
    </row>
    <row r="49" spans="1:21" x14ac:dyDescent="0.25">
      <c r="A49" s="44" t="s">
        <v>91</v>
      </c>
      <c r="B49" s="44"/>
      <c r="D49" s="37"/>
      <c r="E49" s="24"/>
      <c r="F49" s="37"/>
      <c r="G49" s="13"/>
      <c r="H49" s="29" t="str">
        <f>IF(F49=0,"--%",D49/F49)</f>
        <v>--%</v>
      </c>
      <c r="I49" s="22"/>
      <c r="J49" s="30" t="str">
        <f>IF(H49="--%","--%",H49-$T$10)</f>
        <v>--%</v>
      </c>
      <c r="K49" s="34"/>
      <c r="L49" s="30" t="str">
        <f>IF(H49="--%","--%",H49-(0.9*$T$10))</f>
        <v>--%</v>
      </c>
      <c r="M49" s="34"/>
      <c r="N49" s="27">
        <v>1219</v>
      </c>
      <c r="O49" s="28"/>
      <c r="P49" s="27">
        <v>1760</v>
      </c>
      <c r="Q49" s="9"/>
      <c r="R49" s="29">
        <f>IF(P49=0,"--%",N49/P49)</f>
        <v>0.69261363636363638</v>
      </c>
      <c r="S49" s="22"/>
      <c r="T49" s="41" t="str">
        <f>IF(H49="--%","--%",H49-R49)</f>
        <v>--%</v>
      </c>
      <c r="U49" s="44"/>
    </row>
    <row r="50" spans="1:21" x14ac:dyDescent="0.25">
      <c r="A50" s="14"/>
      <c r="B50" s="14"/>
      <c r="C50" s="14"/>
      <c r="D50" s="14"/>
      <c r="E50" s="14"/>
      <c r="F50" s="14"/>
      <c r="G50" s="14"/>
      <c r="H50" s="14"/>
      <c r="I50" s="31"/>
      <c r="J50" s="14"/>
      <c r="K50" s="31"/>
      <c r="L50" s="14"/>
      <c r="M50" s="31"/>
      <c r="N50" s="14"/>
      <c r="O50" s="14"/>
      <c r="P50" s="14"/>
      <c r="Q50" s="14"/>
      <c r="R50" s="14"/>
      <c r="S50" s="31"/>
      <c r="T50" s="14"/>
      <c r="U50" s="14"/>
    </row>
  </sheetData>
  <mergeCells count="8">
    <mergeCell ref="A3:Q3"/>
    <mergeCell ref="D14:H14"/>
    <mergeCell ref="N14:R14"/>
    <mergeCell ref="Q8:T8"/>
    <mergeCell ref="F10:J10"/>
    <mergeCell ref="B12:U12"/>
    <mergeCell ref="D13:H13"/>
    <mergeCell ref="N13:R13"/>
  </mergeCells>
  <conditionalFormatting sqref="T17:T50 L17:L50">
    <cfRule type="iconSet" priority="316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J17:J50">
    <cfRule type="iconSet" priority="320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dataValidations count="1">
    <dataValidation type="list" allowBlank="1" showErrorMessage="1" sqref="Q8:T8 I8:J8 L8">
      <formula1>Colleges</formula1>
    </dataValidation>
  </dataValidations>
  <hyperlinks>
    <hyperlink ref="A3" r:id="rId1"/>
  </hyperlinks>
  <printOptions horizontalCentered="1"/>
  <pageMargins left="0.25" right="0.25" top="0.5" bottom="0.25" header="0.3" footer="0.05"/>
  <pageSetup scale="70" fitToHeight="1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zoomScaleNormal="100" workbookViewId="0">
      <pane ySplit="6" topLeftCell="A7" activePane="bottomLeft" state="frozen"/>
      <selection activeCell="A22" sqref="A22:B23"/>
      <selection pane="bottomLeft" activeCell="Q8" sqref="Q8:T8"/>
    </sheetView>
  </sheetViews>
  <sheetFormatPr defaultRowHeight="15" x14ac:dyDescent="0.25"/>
  <cols>
    <col min="1" max="1" width="4.7109375" style="11" customWidth="1"/>
    <col min="2" max="2" width="10.85546875" style="11" customWidth="1"/>
    <col min="3" max="3" width="1.42578125" style="9" customWidth="1"/>
    <col min="4" max="4" width="10.28515625" style="11" customWidth="1"/>
    <col min="5" max="5" width="1.42578125" style="11" customWidth="1"/>
    <col min="6" max="6" width="12.42578125" style="11" customWidth="1"/>
    <col min="7" max="7" width="1.42578125" style="11" customWidth="1"/>
    <col min="8" max="8" width="12.28515625" style="11" customWidth="1"/>
    <col min="9" max="9" width="1.7109375" style="11" customWidth="1"/>
    <col min="10" max="10" width="13.7109375" style="11" customWidth="1"/>
    <col min="11" max="11" width="1.7109375" style="11" customWidth="1"/>
    <col min="12" max="12" width="13.7109375" style="11" customWidth="1"/>
    <col min="13" max="13" width="1.7109375" style="11" customWidth="1"/>
    <col min="14" max="14" width="10.28515625" style="11" customWidth="1"/>
    <col min="15" max="15" width="1.42578125" style="11" customWidth="1"/>
    <col min="16" max="16" width="12.42578125" style="11" customWidth="1"/>
    <col min="17" max="17" width="1.42578125" style="11" customWidth="1"/>
    <col min="18" max="18" width="12.28515625" style="11" customWidth="1"/>
    <col min="19" max="19" width="1.7109375" style="11" customWidth="1"/>
    <col min="20" max="20" width="13.7109375" style="11" customWidth="1"/>
    <col min="21" max="21" width="2.85546875" style="11" customWidth="1"/>
    <col min="22" max="16384" width="9.140625" style="11"/>
  </cols>
  <sheetData>
    <row r="1" spans="1:21" x14ac:dyDescent="0.25">
      <c r="A1" s="2" t="s">
        <v>0</v>
      </c>
      <c r="B1" s="3"/>
      <c r="C1" s="7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3" t="s">
        <v>97</v>
      </c>
      <c r="S1" s="3"/>
      <c r="T1" s="3"/>
      <c r="U1" s="3"/>
    </row>
    <row r="2" spans="1:21" x14ac:dyDescent="0.25">
      <c r="A2" s="2" t="s">
        <v>1</v>
      </c>
      <c r="B2" s="3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3" t="s">
        <v>98</v>
      </c>
      <c r="S2" s="3"/>
      <c r="T2" s="3"/>
      <c r="U2" s="3"/>
    </row>
    <row r="3" spans="1:21" x14ac:dyDescent="0.25">
      <c r="A3" s="52" t="s">
        <v>115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43" t="s">
        <v>99</v>
      </c>
      <c r="S3" s="3"/>
      <c r="T3" s="3"/>
      <c r="U3" s="3"/>
    </row>
    <row r="4" spans="1:21" x14ac:dyDescent="0.25">
      <c r="A4" s="3"/>
      <c r="B4" s="3"/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3" t="s">
        <v>100</v>
      </c>
      <c r="S4" s="3"/>
      <c r="T4" s="3"/>
      <c r="U4" s="3"/>
    </row>
    <row r="5" spans="1:21" x14ac:dyDescent="0.25">
      <c r="A5" s="2" t="s">
        <v>85</v>
      </c>
      <c r="B5" s="3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3" t="s">
        <v>101</v>
      </c>
      <c r="S5" s="3"/>
      <c r="T5" s="3"/>
      <c r="U5" s="3"/>
    </row>
    <row r="6" spans="1:21" x14ac:dyDescent="0.25">
      <c r="A6" s="2" t="s">
        <v>108</v>
      </c>
      <c r="B6" s="3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 t="s">
        <v>102</v>
      </c>
      <c r="S6" s="3"/>
      <c r="T6" s="3"/>
      <c r="U6" s="3"/>
    </row>
    <row r="7" spans="1:21" x14ac:dyDescent="0.25">
      <c r="A7" s="2"/>
      <c r="B7" s="3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s="4" t="s">
        <v>5</v>
      </c>
      <c r="B8" s="6" t="s">
        <v>62</v>
      </c>
      <c r="C8" s="8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3" t="s">
        <v>56</v>
      </c>
      <c r="R8" s="54"/>
      <c r="S8" s="54"/>
      <c r="T8" s="54"/>
    </row>
    <row r="9" spans="1:21" x14ac:dyDescent="0.25">
      <c r="A9" s="5"/>
      <c r="N9" s="1"/>
    </row>
    <row r="10" spans="1:21" x14ac:dyDescent="0.25">
      <c r="A10" s="4" t="s">
        <v>7</v>
      </c>
      <c r="B10" s="11" t="s">
        <v>84</v>
      </c>
      <c r="F10" s="56" t="s">
        <v>105</v>
      </c>
      <c r="G10" s="56"/>
      <c r="H10" s="56"/>
      <c r="I10" s="56"/>
      <c r="J10" s="56"/>
      <c r="N10" s="1"/>
      <c r="R10" s="38" t="s">
        <v>92</v>
      </c>
      <c r="T10" s="42">
        <v>0.55000000000000004</v>
      </c>
    </row>
    <row r="11" spans="1:21" x14ac:dyDescent="0.25">
      <c r="A11" s="5"/>
      <c r="F11" s="45"/>
      <c r="G11" s="45"/>
      <c r="H11" s="45"/>
      <c r="N11" s="1"/>
    </row>
    <row r="12" spans="1:21" ht="60" customHeight="1" x14ac:dyDescent="0.25">
      <c r="A12" s="4" t="s">
        <v>6</v>
      </c>
      <c r="B12" s="55" t="s">
        <v>114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1" ht="15" customHeight="1" x14ac:dyDescent="0.25">
      <c r="A13" s="16"/>
      <c r="B13" s="44"/>
      <c r="D13" s="48"/>
      <c r="E13" s="49"/>
      <c r="F13" s="49"/>
      <c r="G13" s="49"/>
      <c r="H13" s="49"/>
      <c r="I13" s="44"/>
      <c r="J13" s="39" t="s">
        <v>94</v>
      </c>
      <c r="K13" s="17"/>
      <c r="L13" s="39" t="s">
        <v>94</v>
      </c>
      <c r="M13" s="17"/>
      <c r="N13" s="50"/>
      <c r="O13" s="50"/>
      <c r="P13" s="50"/>
      <c r="Q13" s="50"/>
      <c r="R13" s="50"/>
      <c r="S13" s="44"/>
      <c r="T13" s="40"/>
      <c r="U13" s="44"/>
    </row>
    <row r="14" spans="1:21" ht="15" customHeight="1" x14ac:dyDescent="0.25">
      <c r="A14" s="16"/>
      <c r="B14" s="44"/>
      <c r="D14" s="48" t="s">
        <v>57</v>
      </c>
      <c r="E14" s="49"/>
      <c r="F14" s="49"/>
      <c r="G14" s="49"/>
      <c r="H14" s="49"/>
      <c r="I14" s="44"/>
      <c r="J14" s="39" t="s">
        <v>95</v>
      </c>
      <c r="K14" s="17"/>
      <c r="L14" s="39" t="s">
        <v>96</v>
      </c>
      <c r="M14" s="17"/>
      <c r="N14" s="50" t="s">
        <v>59</v>
      </c>
      <c r="O14" s="50"/>
      <c r="P14" s="50"/>
      <c r="Q14" s="50"/>
      <c r="R14" s="50"/>
      <c r="S14" s="44"/>
      <c r="T14" s="40" t="s">
        <v>93</v>
      </c>
      <c r="U14" s="44"/>
    </row>
    <row r="15" spans="1:21" x14ac:dyDescent="0.25">
      <c r="A15" s="18" t="s">
        <v>64</v>
      </c>
      <c r="B15" s="19"/>
      <c r="C15" s="10"/>
      <c r="D15" s="20" t="s">
        <v>2</v>
      </c>
      <c r="E15" s="20"/>
      <c r="F15" s="20" t="s">
        <v>3</v>
      </c>
      <c r="G15" s="20"/>
      <c r="H15" s="20" t="s">
        <v>58</v>
      </c>
      <c r="I15" s="44"/>
      <c r="J15" s="20" t="s">
        <v>58</v>
      </c>
      <c r="K15" s="19"/>
      <c r="L15" s="20" t="s">
        <v>58</v>
      </c>
      <c r="M15" s="19"/>
      <c r="N15" s="20" t="s">
        <v>2</v>
      </c>
      <c r="O15" s="20"/>
      <c r="P15" s="20" t="s">
        <v>3</v>
      </c>
      <c r="Q15" s="20"/>
      <c r="R15" s="20" t="s">
        <v>58</v>
      </c>
      <c r="S15" s="44"/>
      <c r="T15" s="20" t="s">
        <v>58</v>
      </c>
      <c r="U15" s="44"/>
    </row>
    <row r="16" spans="1:21" s="12" customFormat="1" x14ac:dyDescent="0.25">
      <c r="A16" s="21"/>
      <c r="B16" s="22" t="s">
        <v>4</v>
      </c>
      <c r="C16" s="13"/>
      <c r="D16" s="23"/>
      <c r="E16" s="24"/>
      <c r="F16" s="23"/>
      <c r="G16" s="13"/>
      <c r="H16" s="25"/>
      <c r="I16" s="22"/>
      <c r="J16" s="26"/>
      <c r="K16" s="22"/>
      <c r="L16" s="26"/>
      <c r="M16" s="22"/>
      <c r="N16" s="23"/>
      <c r="O16" s="24"/>
      <c r="P16" s="23"/>
      <c r="Q16" s="13"/>
      <c r="R16" s="25"/>
      <c r="S16" s="22"/>
      <c r="T16" s="26"/>
      <c r="U16" s="22"/>
    </row>
    <row r="17" spans="1:21" s="12" customFormat="1" x14ac:dyDescent="0.25">
      <c r="A17" s="22" t="s">
        <v>60</v>
      </c>
      <c r="B17" s="22"/>
      <c r="C17" s="13"/>
      <c r="D17" s="36"/>
      <c r="E17" s="28"/>
      <c r="F17" s="36"/>
      <c r="G17" s="9"/>
      <c r="H17" s="29" t="str">
        <f>IF(F17=0,"--%",D17/F17)</f>
        <v>--%</v>
      </c>
      <c r="I17" s="22"/>
      <c r="J17" s="30" t="str">
        <f>IF(H17="--%","--%",H17-$T$10)</f>
        <v>--%</v>
      </c>
      <c r="K17" s="34"/>
      <c r="L17" s="30" t="str">
        <f>IF(H17="--%","--%",H17-(0.9*$T$10))</f>
        <v>--%</v>
      </c>
      <c r="M17" s="34"/>
      <c r="N17" s="27">
        <v>10869</v>
      </c>
      <c r="O17" s="28"/>
      <c r="P17" s="27">
        <v>15160</v>
      </c>
      <c r="Q17" s="9"/>
      <c r="R17" s="29">
        <f>IF(P17=0,"--%",N17/P17)</f>
        <v>0.71695250659630605</v>
      </c>
      <c r="S17" s="22"/>
      <c r="T17" s="41" t="str">
        <f>IF(H17="--%","--%",H17-R17)</f>
        <v>--%</v>
      </c>
      <c r="U17" s="22"/>
    </row>
    <row r="18" spans="1:21" s="12" customFormat="1" x14ac:dyDescent="0.25">
      <c r="A18" s="14"/>
      <c r="B18" s="14"/>
      <c r="C18" s="14"/>
      <c r="D18" s="14"/>
      <c r="E18" s="14"/>
      <c r="F18" s="14"/>
      <c r="G18" s="14"/>
      <c r="H18" s="14"/>
      <c r="I18" s="31"/>
      <c r="J18" s="14"/>
      <c r="K18" s="31"/>
      <c r="L18" s="14"/>
      <c r="M18" s="31"/>
      <c r="N18" s="14"/>
      <c r="O18" s="14"/>
      <c r="P18" s="14"/>
      <c r="Q18" s="14"/>
      <c r="R18" s="14"/>
      <c r="S18" s="31"/>
      <c r="T18" s="14"/>
      <c r="U18" s="14"/>
    </row>
    <row r="19" spans="1:21" s="12" customFormat="1" x14ac:dyDescent="0.25">
      <c r="A19" s="13" t="s">
        <v>61</v>
      </c>
      <c r="B19" s="13"/>
      <c r="C19" s="13"/>
      <c r="D19" s="13"/>
      <c r="E19" s="13"/>
      <c r="F19" s="13"/>
      <c r="G19" s="13"/>
      <c r="H19" s="13"/>
      <c r="I19" s="32"/>
      <c r="J19" s="13"/>
      <c r="K19" s="32"/>
      <c r="L19" s="13"/>
      <c r="M19" s="32"/>
      <c r="N19" s="13"/>
      <c r="O19" s="13"/>
      <c r="P19" s="13"/>
      <c r="Q19" s="13"/>
      <c r="R19" s="13"/>
      <c r="S19" s="32"/>
      <c r="T19" s="13"/>
      <c r="U19" s="13"/>
    </row>
    <row r="20" spans="1:21" x14ac:dyDescent="0.25">
      <c r="A20" s="44" t="s">
        <v>88</v>
      </c>
      <c r="B20" s="44"/>
      <c r="D20" s="37"/>
      <c r="E20" s="24"/>
      <c r="F20" s="37"/>
      <c r="G20" s="13"/>
      <c r="H20" s="29" t="str">
        <f>IF(F20=0,"--%",D20/F20)</f>
        <v>--%</v>
      </c>
      <c r="I20" s="22"/>
      <c r="J20" s="30" t="str">
        <f>IF(H20="--%","--%",H20-$T$10)</f>
        <v>--%</v>
      </c>
      <c r="K20" s="34"/>
      <c r="L20" s="30" t="str">
        <f>IF(H20="--%","--%",H20-(0.9*$T$10))</f>
        <v>--%</v>
      </c>
      <c r="M20" s="34"/>
      <c r="N20" s="27">
        <v>652</v>
      </c>
      <c r="O20" s="28"/>
      <c r="P20" s="27">
        <v>903</v>
      </c>
      <c r="Q20" s="9"/>
      <c r="R20" s="29">
        <f>IF(P20=0,"--%",N20/P20)</f>
        <v>0.72203765227021044</v>
      </c>
      <c r="S20" s="22"/>
      <c r="T20" s="41" t="str">
        <f>IF(H20="--%","--%",H20-R20)</f>
        <v>--%</v>
      </c>
      <c r="U20" s="44"/>
    </row>
    <row r="21" spans="1:21" x14ac:dyDescent="0.25">
      <c r="A21" s="14"/>
      <c r="B21" s="14"/>
      <c r="C21" s="14"/>
      <c r="D21" s="14"/>
      <c r="E21" s="14"/>
      <c r="F21" s="14"/>
      <c r="G21" s="14"/>
      <c r="H21" s="14"/>
      <c r="I21" s="31"/>
      <c r="J21" s="14"/>
      <c r="K21" s="31"/>
      <c r="L21" s="14"/>
      <c r="M21" s="31"/>
      <c r="N21" s="14"/>
      <c r="O21" s="14"/>
      <c r="P21" s="14"/>
      <c r="Q21" s="14"/>
      <c r="R21" s="14"/>
      <c r="S21" s="31"/>
      <c r="T21" s="14"/>
      <c r="U21" s="14"/>
    </row>
    <row r="22" spans="1:21" x14ac:dyDescent="0.25">
      <c r="A22" s="13" t="s">
        <v>113</v>
      </c>
      <c r="B22" s="13"/>
      <c r="C22" s="13"/>
      <c r="D22" s="13"/>
      <c r="E22" s="13"/>
      <c r="F22" s="13"/>
      <c r="G22" s="13"/>
      <c r="H22" s="13"/>
      <c r="I22" s="32"/>
      <c r="J22" s="13"/>
      <c r="K22" s="32"/>
      <c r="L22" s="13"/>
      <c r="M22" s="32"/>
      <c r="N22" s="13"/>
      <c r="O22" s="13"/>
      <c r="P22" s="13"/>
      <c r="Q22" s="13"/>
      <c r="R22" s="13"/>
      <c r="S22" s="32"/>
      <c r="T22" s="13"/>
      <c r="U22" s="13"/>
    </row>
    <row r="23" spans="1:21" ht="15" customHeight="1" x14ac:dyDescent="0.25">
      <c r="A23" s="47" t="s">
        <v>66</v>
      </c>
      <c r="B23" s="47"/>
      <c r="D23" s="37"/>
      <c r="E23" s="24"/>
      <c r="F23" s="37"/>
      <c r="G23" s="13"/>
      <c r="H23" s="29" t="str">
        <f>IF(F23=0,"--%",D23/F23)</f>
        <v>--%</v>
      </c>
      <c r="I23" s="22"/>
      <c r="J23" s="30" t="str">
        <f>IF(H23="--%","--%",H23-$T$10)</f>
        <v>--%</v>
      </c>
      <c r="K23" s="34"/>
      <c r="L23" s="30" t="str">
        <f>IF(H23="--%","--%",H23-(0.9*$T$10))</f>
        <v>--%</v>
      </c>
      <c r="M23" s="34"/>
      <c r="N23" s="27">
        <v>5052</v>
      </c>
      <c r="O23" s="28"/>
      <c r="P23" s="27">
        <v>7090</v>
      </c>
      <c r="Q23" s="9"/>
      <c r="R23" s="29">
        <f>IF(P23=0,"--%",N23/P23)</f>
        <v>0.71255289139633282</v>
      </c>
      <c r="S23" s="22"/>
      <c r="T23" s="41" t="str">
        <f>IF(H23="--%","--%",H23-R23)</f>
        <v>--%</v>
      </c>
      <c r="U23" s="44"/>
    </row>
    <row r="24" spans="1:21" s="12" customFormat="1" x14ac:dyDescent="0.25">
      <c r="A24" s="14"/>
      <c r="B24" s="14"/>
      <c r="C24" s="14"/>
      <c r="D24" s="14"/>
      <c r="E24" s="14"/>
      <c r="F24" s="14"/>
      <c r="G24" s="14"/>
      <c r="H24" s="14"/>
      <c r="I24" s="31"/>
      <c r="J24" s="14"/>
      <c r="K24" s="31"/>
      <c r="L24" s="14"/>
      <c r="M24" s="31"/>
      <c r="N24" s="14"/>
      <c r="O24" s="14"/>
      <c r="P24" s="14"/>
      <c r="Q24" s="14"/>
      <c r="R24" s="14"/>
      <c r="S24" s="31"/>
      <c r="T24" s="14"/>
      <c r="U24" s="14"/>
    </row>
    <row r="25" spans="1:21" s="12" customFormat="1" x14ac:dyDescent="0.25">
      <c r="A25" s="13" t="s">
        <v>65</v>
      </c>
      <c r="B25" s="13"/>
      <c r="C25" s="13"/>
      <c r="D25" s="13"/>
      <c r="E25" s="13"/>
      <c r="F25" s="13"/>
      <c r="G25" s="13"/>
      <c r="H25" s="13"/>
      <c r="I25" s="32"/>
      <c r="J25" s="13"/>
      <c r="K25" s="32"/>
      <c r="L25" s="13"/>
      <c r="M25" s="32"/>
      <c r="N25" s="13"/>
      <c r="O25" s="13"/>
      <c r="P25" s="13"/>
      <c r="Q25" s="13"/>
      <c r="R25" s="13"/>
      <c r="S25" s="32"/>
      <c r="T25" s="13"/>
      <c r="U25" s="13"/>
    </row>
    <row r="26" spans="1:21" x14ac:dyDescent="0.25">
      <c r="A26" s="44" t="s">
        <v>87</v>
      </c>
      <c r="B26" s="44"/>
      <c r="D26" s="37"/>
      <c r="E26" s="24"/>
      <c r="F26" s="37"/>
      <c r="G26" s="13"/>
      <c r="H26" s="29" t="str">
        <f>IF(F26=0,"--%",D26/F26)</f>
        <v>--%</v>
      </c>
      <c r="I26" s="22"/>
      <c r="J26" s="30" t="str">
        <f>IF(H26="--%","--%",H26-$T$10)</f>
        <v>--%</v>
      </c>
      <c r="K26" s="34"/>
      <c r="L26" s="30" t="str">
        <f>IF(H26="--%","--%",H26-(0.9*$T$10))</f>
        <v>--%</v>
      </c>
      <c r="M26" s="34"/>
      <c r="N26" s="27">
        <v>72</v>
      </c>
      <c r="O26" s="28"/>
      <c r="P26" s="27">
        <v>99</v>
      </c>
      <c r="Q26" s="9"/>
      <c r="R26" s="29">
        <f>IF(P26=0,"--%",N26/P26)</f>
        <v>0.72727272727272729</v>
      </c>
      <c r="S26" s="22"/>
      <c r="T26" s="41" t="str">
        <f>IF(H26="--%","--%",H26-R26)</f>
        <v>--%</v>
      </c>
      <c r="U26" s="44"/>
    </row>
    <row r="27" spans="1:21" x14ac:dyDescent="0.25">
      <c r="A27" s="14"/>
      <c r="B27" s="14"/>
      <c r="C27" s="14"/>
      <c r="D27" s="14"/>
      <c r="E27" s="14"/>
      <c r="F27" s="14"/>
      <c r="G27" s="14"/>
      <c r="H27" s="14"/>
      <c r="I27" s="31"/>
      <c r="J27" s="14"/>
      <c r="K27" s="31"/>
      <c r="L27" s="14"/>
      <c r="M27" s="31"/>
      <c r="N27" s="14"/>
      <c r="O27" s="14"/>
      <c r="P27" s="14"/>
      <c r="Q27" s="14"/>
      <c r="R27" s="14"/>
      <c r="S27" s="31"/>
      <c r="T27" s="14"/>
      <c r="U27" s="14"/>
    </row>
    <row r="28" spans="1:21" x14ac:dyDescent="0.25">
      <c r="A28" s="46" t="s">
        <v>109</v>
      </c>
      <c r="B28" s="13"/>
      <c r="C28" s="13"/>
      <c r="D28" s="13"/>
      <c r="E28" s="13"/>
      <c r="F28" s="13"/>
      <c r="G28" s="13"/>
      <c r="H28" s="13"/>
      <c r="I28" s="32"/>
      <c r="J28" s="13"/>
      <c r="K28" s="32"/>
      <c r="L28" s="13"/>
      <c r="M28" s="32"/>
      <c r="N28" s="13"/>
      <c r="O28" s="13"/>
      <c r="P28" s="13"/>
      <c r="Q28" s="13"/>
      <c r="R28" s="13"/>
      <c r="S28" s="32"/>
      <c r="T28" s="13"/>
      <c r="U28" s="13"/>
    </row>
    <row r="29" spans="1:21" x14ac:dyDescent="0.25">
      <c r="A29" s="15" t="s">
        <v>67</v>
      </c>
      <c r="B29" s="44"/>
      <c r="D29" s="37"/>
      <c r="E29" s="24"/>
      <c r="F29" s="37"/>
      <c r="G29" s="13"/>
      <c r="H29" s="29" t="str">
        <f t="shared" ref="H29:H36" si="0">IF(F29=0,"--%",D29/F29)</f>
        <v>--%</v>
      </c>
      <c r="I29" s="22"/>
      <c r="J29" s="30" t="str">
        <f t="shared" ref="J29:J36" si="1">IF(H29="--%","--%",H29-$T$10)</f>
        <v>--%</v>
      </c>
      <c r="K29" s="34"/>
      <c r="L29" s="30" t="str">
        <f t="shared" ref="L29:L36" si="2">IF(H29="--%","--%",H29-(0.9*$T$10))</f>
        <v>--%</v>
      </c>
      <c r="M29" s="34"/>
      <c r="N29" s="27">
        <v>29</v>
      </c>
      <c r="O29" s="28"/>
      <c r="P29" s="27">
        <v>32</v>
      </c>
      <c r="Q29" s="9"/>
      <c r="R29" s="29">
        <f t="shared" ref="R29:R36" si="3">IF(P29=0,"--%",N29/P29)</f>
        <v>0.90625</v>
      </c>
      <c r="S29" s="22"/>
      <c r="T29" s="41" t="str">
        <f t="shared" ref="T29:T36" si="4">IF(H29="--%","--%",H29-R29)</f>
        <v>--%</v>
      </c>
      <c r="U29" s="44"/>
    </row>
    <row r="30" spans="1:21" x14ac:dyDescent="0.25">
      <c r="A30" s="15" t="s">
        <v>68</v>
      </c>
      <c r="B30" s="44"/>
      <c r="D30" s="37"/>
      <c r="E30" s="24"/>
      <c r="F30" s="37"/>
      <c r="G30" s="13"/>
      <c r="H30" s="29" t="str">
        <f t="shared" si="0"/>
        <v>--%</v>
      </c>
      <c r="I30" s="22"/>
      <c r="J30" s="30" t="str">
        <f t="shared" si="1"/>
        <v>--%</v>
      </c>
      <c r="K30" s="34"/>
      <c r="L30" s="30" t="str">
        <f t="shared" si="2"/>
        <v>--%</v>
      </c>
      <c r="M30" s="34"/>
      <c r="N30" s="27">
        <v>300</v>
      </c>
      <c r="O30" s="28"/>
      <c r="P30" s="27">
        <v>399</v>
      </c>
      <c r="Q30" s="9"/>
      <c r="R30" s="29">
        <f t="shared" si="3"/>
        <v>0.75187969924812026</v>
      </c>
      <c r="S30" s="22"/>
      <c r="T30" s="41" t="str">
        <f t="shared" si="4"/>
        <v>--%</v>
      </c>
      <c r="U30" s="44"/>
    </row>
    <row r="31" spans="1:21" x14ac:dyDescent="0.25">
      <c r="A31" s="15" t="s">
        <v>69</v>
      </c>
      <c r="B31" s="44"/>
      <c r="D31" s="37"/>
      <c r="E31" s="24"/>
      <c r="F31" s="37"/>
      <c r="G31" s="13"/>
      <c r="H31" s="29" t="str">
        <f t="shared" si="0"/>
        <v>--%</v>
      </c>
      <c r="I31" s="22"/>
      <c r="J31" s="30" t="str">
        <f t="shared" si="1"/>
        <v>--%</v>
      </c>
      <c r="K31" s="34"/>
      <c r="L31" s="30" t="str">
        <f t="shared" si="2"/>
        <v>--%</v>
      </c>
      <c r="M31" s="34"/>
      <c r="N31" s="27">
        <v>1206</v>
      </c>
      <c r="O31" s="28"/>
      <c r="P31" s="27">
        <v>1810</v>
      </c>
      <c r="Q31" s="9"/>
      <c r="R31" s="29">
        <f t="shared" si="3"/>
        <v>0.66629834254143649</v>
      </c>
      <c r="S31" s="22"/>
      <c r="T31" s="41" t="str">
        <f t="shared" si="4"/>
        <v>--%</v>
      </c>
      <c r="U31" s="44"/>
    </row>
    <row r="32" spans="1:21" x14ac:dyDescent="0.25">
      <c r="A32" s="33" t="s">
        <v>70</v>
      </c>
      <c r="B32" s="44"/>
      <c r="D32" s="37"/>
      <c r="E32" s="24"/>
      <c r="F32" s="37"/>
      <c r="G32" s="13"/>
      <c r="H32" s="29" t="str">
        <f t="shared" si="0"/>
        <v>--%</v>
      </c>
      <c r="I32" s="22"/>
      <c r="J32" s="30" t="str">
        <f t="shared" si="1"/>
        <v>--%</v>
      </c>
      <c r="K32" s="34"/>
      <c r="L32" s="30" t="str">
        <f t="shared" si="2"/>
        <v>--%</v>
      </c>
      <c r="M32" s="34"/>
      <c r="N32" s="27">
        <v>1574</v>
      </c>
      <c r="O32" s="28"/>
      <c r="P32" s="27">
        <v>2220</v>
      </c>
      <c r="Q32" s="9"/>
      <c r="R32" s="29">
        <f t="shared" si="3"/>
        <v>0.70900900900900898</v>
      </c>
      <c r="S32" s="22"/>
      <c r="T32" s="41" t="str">
        <f t="shared" si="4"/>
        <v>--%</v>
      </c>
      <c r="U32" s="44"/>
    </row>
    <row r="33" spans="1:21" x14ac:dyDescent="0.25">
      <c r="A33" s="33" t="s">
        <v>71</v>
      </c>
      <c r="B33" s="44"/>
      <c r="D33" s="37"/>
      <c r="E33" s="24"/>
      <c r="F33" s="37"/>
      <c r="G33" s="13"/>
      <c r="H33" s="29" t="str">
        <f t="shared" si="0"/>
        <v>--%</v>
      </c>
      <c r="I33" s="22"/>
      <c r="J33" s="30" t="str">
        <f t="shared" si="1"/>
        <v>--%</v>
      </c>
      <c r="K33" s="34"/>
      <c r="L33" s="30" t="str">
        <f t="shared" si="2"/>
        <v>--%</v>
      </c>
      <c r="M33" s="34"/>
      <c r="N33" s="27">
        <v>11</v>
      </c>
      <c r="O33" s="28"/>
      <c r="P33" s="27">
        <v>14</v>
      </c>
      <c r="Q33" s="9"/>
      <c r="R33" s="29">
        <f t="shared" si="3"/>
        <v>0.7857142857142857</v>
      </c>
      <c r="S33" s="22"/>
      <c r="T33" s="41" t="str">
        <f t="shared" si="4"/>
        <v>--%</v>
      </c>
      <c r="U33" s="44"/>
    </row>
    <row r="34" spans="1:21" x14ac:dyDescent="0.25">
      <c r="A34" s="33" t="s">
        <v>72</v>
      </c>
      <c r="B34" s="44"/>
      <c r="D34" s="37"/>
      <c r="E34" s="24"/>
      <c r="F34" s="37"/>
      <c r="G34" s="13"/>
      <c r="H34" s="29" t="str">
        <f t="shared" si="0"/>
        <v>--%</v>
      </c>
      <c r="I34" s="22"/>
      <c r="J34" s="30" t="str">
        <f t="shared" si="1"/>
        <v>--%</v>
      </c>
      <c r="K34" s="34"/>
      <c r="L34" s="30" t="str">
        <f t="shared" si="2"/>
        <v>--%</v>
      </c>
      <c r="M34" s="34"/>
      <c r="N34" s="27">
        <v>7198</v>
      </c>
      <c r="O34" s="28"/>
      <c r="P34" s="27">
        <v>9890</v>
      </c>
      <c r="Q34" s="9"/>
      <c r="R34" s="29">
        <f t="shared" si="3"/>
        <v>0.72780586450960572</v>
      </c>
      <c r="S34" s="22"/>
      <c r="T34" s="41" t="str">
        <f t="shared" si="4"/>
        <v>--%</v>
      </c>
      <c r="U34" s="44"/>
    </row>
    <row r="35" spans="1:21" x14ac:dyDescent="0.25">
      <c r="A35" s="33" t="s">
        <v>77</v>
      </c>
      <c r="B35" s="44"/>
      <c r="D35" s="37"/>
      <c r="E35" s="24"/>
      <c r="F35" s="37"/>
      <c r="G35" s="13"/>
      <c r="H35" s="29" t="str">
        <f t="shared" si="0"/>
        <v>--%</v>
      </c>
      <c r="I35" s="22"/>
      <c r="J35" s="30" t="str">
        <f t="shared" si="1"/>
        <v>--%</v>
      </c>
      <c r="K35" s="34"/>
      <c r="L35" s="30" t="str">
        <f t="shared" si="2"/>
        <v>--%</v>
      </c>
      <c r="M35" s="34"/>
      <c r="N35" s="27">
        <v>210</v>
      </c>
      <c r="O35" s="28"/>
      <c r="P35" s="27">
        <v>299</v>
      </c>
      <c r="Q35" s="9"/>
      <c r="R35" s="29">
        <f t="shared" si="3"/>
        <v>0.7023411371237458</v>
      </c>
      <c r="S35" s="22"/>
      <c r="T35" s="41" t="str">
        <f t="shared" si="4"/>
        <v>--%</v>
      </c>
      <c r="U35" s="44"/>
    </row>
    <row r="36" spans="1:21" x14ac:dyDescent="0.25">
      <c r="A36" s="33" t="s">
        <v>73</v>
      </c>
      <c r="B36" s="44"/>
      <c r="D36" s="37"/>
      <c r="E36" s="24"/>
      <c r="F36" s="37"/>
      <c r="G36" s="13"/>
      <c r="H36" s="29" t="str">
        <f t="shared" si="0"/>
        <v>--%</v>
      </c>
      <c r="I36" s="22"/>
      <c r="J36" s="30" t="str">
        <f t="shared" si="1"/>
        <v>--%</v>
      </c>
      <c r="K36" s="34"/>
      <c r="L36" s="30" t="str">
        <f t="shared" si="2"/>
        <v>--%</v>
      </c>
      <c r="M36" s="34"/>
      <c r="N36" s="27">
        <v>341</v>
      </c>
      <c r="O36" s="28"/>
      <c r="P36" s="27">
        <v>496</v>
      </c>
      <c r="Q36" s="9"/>
      <c r="R36" s="29">
        <f t="shared" si="3"/>
        <v>0.6875</v>
      </c>
      <c r="S36" s="22"/>
      <c r="T36" s="41" t="str">
        <f t="shared" si="4"/>
        <v>--%</v>
      </c>
      <c r="U36" s="44"/>
    </row>
    <row r="37" spans="1:21" x14ac:dyDescent="0.25">
      <c r="A37" s="14"/>
      <c r="B37" s="14"/>
      <c r="C37" s="14"/>
      <c r="D37" s="14"/>
      <c r="E37" s="14"/>
      <c r="F37" s="14"/>
      <c r="G37" s="14"/>
      <c r="H37" s="14"/>
      <c r="I37" s="31"/>
      <c r="J37" s="14"/>
      <c r="K37" s="31"/>
      <c r="L37" s="14"/>
      <c r="M37" s="31"/>
      <c r="N37" s="14"/>
      <c r="O37" s="14"/>
      <c r="P37" s="14"/>
      <c r="Q37" s="14"/>
      <c r="R37" s="14"/>
      <c r="S37" s="31"/>
      <c r="T37" s="14"/>
      <c r="U37" s="14"/>
    </row>
    <row r="38" spans="1:21" x14ac:dyDescent="0.25">
      <c r="A38" s="13" t="s">
        <v>86</v>
      </c>
      <c r="B38" s="13"/>
      <c r="C38" s="13"/>
      <c r="D38" s="13"/>
      <c r="E38" s="13"/>
      <c r="F38" s="13"/>
      <c r="G38" s="13"/>
      <c r="H38" s="13"/>
      <c r="I38" s="32"/>
      <c r="J38" s="13"/>
      <c r="K38" s="32"/>
      <c r="L38" s="13"/>
      <c r="M38" s="32"/>
      <c r="N38" s="13"/>
      <c r="O38" s="13"/>
      <c r="P38" s="13"/>
      <c r="Q38" s="13"/>
      <c r="R38" s="13"/>
      <c r="S38" s="32"/>
      <c r="T38" s="13"/>
      <c r="U38" s="13"/>
    </row>
    <row r="39" spans="1:21" x14ac:dyDescent="0.25">
      <c r="A39" s="15" t="s">
        <v>74</v>
      </c>
      <c r="B39" s="44"/>
      <c r="D39" s="37"/>
      <c r="E39" s="24"/>
      <c r="F39" s="37"/>
      <c r="G39" s="13"/>
      <c r="H39" s="29" t="str">
        <f>IF(F39=0,"--%",D39/F39)</f>
        <v>--%</v>
      </c>
      <c r="I39" s="22"/>
      <c r="J39" s="30" t="str">
        <f>IF(H39="--%","--%",H39-$T$10)</f>
        <v>--%</v>
      </c>
      <c r="K39" s="34"/>
      <c r="L39" s="30" t="str">
        <f>IF(H39="--%","--%",H39-(0.9*$T$10))</f>
        <v>--%</v>
      </c>
      <c r="M39" s="34"/>
      <c r="N39" s="27">
        <v>4700</v>
      </c>
      <c r="O39" s="28"/>
      <c r="P39" s="27">
        <v>6864</v>
      </c>
      <c r="Q39" s="9"/>
      <c r="R39" s="29">
        <f>IF(P39=0,"--%",N39/P39)</f>
        <v>0.68473193473193472</v>
      </c>
      <c r="S39" s="22"/>
      <c r="T39" s="41" t="str">
        <f>IF(H39="--%","--%",H39-R39)</f>
        <v>--%</v>
      </c>
      <c r="U39" s="44"/>
    </row>
    <row r="40" spans="1:21" x14ac:dyDescent="0.25">
      <c r="A40" s="15" t="s">
        <v>75</v>
      </c>
      <c r="B40" s="44"/>
      <c r="D40" s="37"/>
      <c r="E40" s="24"/>
      <c r="F40" s="37"/>
      <c r="G40" s="13"/>
      <c r="H40" s="29" t="str">
        <f>IF(F40=0,"--%",D40/F40)</f>
        <v>--%</v>
      </c>
      <c r="I40" s="22"/>
      <c r="J40" s="30" t="str">
        <f>IF(H40="--%","--%",H40-$T$10)</f>
        <v>--%</v>
      </c>
      <c r="K40" s="34"/>
      <c r="L40" s="30" t="str">
        <f>IF(H40="--%","--%",H40-(0.9*$T$10))</f>
        <v>--%</v>
      </c>
      <c r="M40" s="34"/>
      <c r="N40" s="27">
        <v>6169</v>
      </c>
      <c r="O40" s="28"/>
      <c r="P40" s="27">
        <v>8296</v>
      </c>
      <c r="Q40" s="9"/>
      <c r="R40" s="29">
        <f>IF(P40=0,"--%",N40/P40)</f>
        <v>0.74361137897782059</v>
      </c>
      <c r="S40" s="22"/>
      <c r="T40" s="41" t="str">
        <f>IF(H40="--%","--%",H40-R40)</f>
        <v>--%</v>
      </c>
      <c r="U40" s="44"/>
    </row>
    <row r="41" spans="1:21" s="12" customFormat="1" x14ac:dyDescent="0.25">
      <c r="A41" s="14"/>
      <c r="B41" s="14"/>
      <c r="C41" s="14"/>
      <c r="D41" s="14"/>
      <c r="E41" s="14"/>
      <c r="F41" s="14"/>
      <c r="G41" s="14"/>
      <c r="H41" s="14"/>
      <c r="I41" s="31"/>
      <c r="J41" s="14"/>
      <c r="K41" s="31"/>
      <c r="L41" s="14"/>
      <c r="M41" s="31"/>
      <c r="N41" s="14"/>
      <c r="O41" s="14"/>
      <c r="P41" s="14"/>
      <c r="Q41" s="14"/>
      <c r="R41" s="14"/>
      <c r="S41" s="31"/>
      <c r="T41" s="14"/>
      <c r="U41" s="14"/>
    </row>
    <row r="42" spans="1:21" s="12" customFormat="1" x14ac:dyDescent="0.25">
      <c r="A42" s="13" t="s">
        <v>76</v>
      </c>
      <c r="B42" s="13"/>
      <c r="C42" s="13"/>
      <c r="D42" s="13"/>
      <c r="E42" s="13"/>
      <c r="F42" s="13"/>
      <c r="G42" s="13"/>
      <c r="H42" s="13"/>
      <c r="I42" s="32"/>
      <c r="J42" s="13"/>
      <c r="K42" s="32"/>
      <c r="L42" s="13"/>
      <c r="M42" s="32"/>
      <c r="N42" s="13"/>
      <c r="O42" s="13"/>
      <c r="P42" s="13"/>
      <c r="Q42" s="13"/>
      <c r="R42" s="13"/>
      <c r="S42" s="32"/>
      <c r="T42" s="13"/>
      <c r="U42" s="13"/>
    </row>
    <row r="43" spans="1:21" x14ac:dyDescent="0.25">
      <c r="A43" s="44" t="s">
        <v>89</v>
      </c>
      <c r="B43" s="44"/>
      <c r="D43" s="37"/>
      <c r="E43" s="24"/>
      <c r="F43" s="37"/>
      <c r="G43" s="13"/>
      <c r="H43" s="29" t="str">
        <f>IF(F43=0,"--%",D43/F43)</f>
        <v>--%</v>
      </c>
      <c r="I43" s="22"/>
      <c r="J43" s="30" t="str">
        <f>IF(H43="--%","--%",H43-$T$10)</f>
        <v>--%</v>
      </c>
      <c r="K43" s="34"/>
      <c r="L43" s="30" t="str">
        <f>IF(H43="--%","--%",H43-(0.9*$T$10))</f>
        <v>--%</v>
      </c>
      <c r="M43" s="34"/>
      <c r="N43" s="27">
        <v>131</v>
      </c>
      <c r="O43" s="28"/>
      <c r="P43" s="27">
        <v>193</v>
      </c>
      <c r="Q43" s="9"/>
      <c r="R43" s="29">
        <f>IF(P43=0,"--%",N43/P43)</f>
        <v>0.67875647668393779</v>
      </c>
      <c r="S43" s="22"/>
      <c r="T43" s="41" t="str">
        <f>IF(H43="--%","--%",H43-R43)</f>
        <v>--%</v>
      </c>
      <c r="U43" s="44"/>
    </row>
    <row r="44" spans="1:21" x14ac:dyDescent="0.25">
      <c r="A44" s="14"/>
      <c r="B44" s="14"/>
      <c r="C44" s="14"/>
      <c r="D44" s="14"/>
      <c r="E44" s="14"/>
      <c r="F44" s="14"/>
      <c r="G44" s="14"/>
      <c r="H44" s="14"/>
      <c r="I44" s="31"/>
      <c r="J44" s="14"/>
      <c r="K44" s="31"/>
      <c r="L44" s="14"/>
      <c r="M44" s="31"/>
      <c r="N44" s="14"/>
      <c r="O44" s="14"/>
      <c r="P44" s="14"/>
      <c r="Q44" s="14"/>
      <c r="R44" s="14"/>
      <c r="S44" s="31"/>
      <c r="T44" s="14"/>
      <c r="U44" s="14"/>
    </row>
    <row r="45" spans="1:21" s="12" customFormat="1" x14ac:dyDescent="0.25">
      <c r="A45" s="13"/>
      <c r="B45" s="13"/>
      <c r="C45" s="13"/>
      <c r="D45" s="13"/>
      <c r="E45" s="13"/>
      <c r="F45" s="13"/>
      <c r="G45" s="13"/>
      <c r="H45" s="13"/>
      <c r="I45" s="32"/>
      <c r="J45" s="13"/>
      <c r="K45" s="32"/>
      <c r="L45" s="13"/>
      <c r="M45" s="32"/>
      <c r="N45" s="13"/>
      <c r="O45" s="13"/>
      <c r="P45" s="13"/>
      <c r="Q45" s="13"/>
      <c r="R45" s="13"/>
      <c r="S45" s="32"/>
      <c r="T45" s="13"/>
      <c r="U45" s="13"/>
    </row>
    <row r="46" spans="1:21" x14ac:dyDescent="0.25">
      <c r="A46" s="44" t="s">
        <v>90</v>
      </c>
      <c r="B46" s="44"/>
      <c r="D46" s="37"/>
      <c r="E46" s="24"/>
      <c r="F46" s="37"/>
      <c r="G46" s="13"/>
      <c r="H46" s="29" t="str">
        <f>IF(F46=0,"--%",D46/F46)</f>
        <v>--%</v>
      </c>
      <c r="I46" s="22"/>
      <c r="J46" s="30" t="str">
        <f>IF(H46="--%","--%",H46-$T$10)</f>
        <v>--%</v>
      </c>
      <c r="K46" s="34"/>
      <c r="L46" s="30" t="str">
        <f>IF(H46="--%","--%",H46-(0.9*$T$10))</f>
        <v>--%</v>
      </c>
      <c r="M46" s="34"/>
      <c r="N46" s="27">
        <v>1599</v>
      </c>
      <c r="O46" s="28"/>
      <c r="P46" s="27">
        <v>2166</v>
      </c>
      <c r="Q46" s="9"/>
      <c r="R46" s="29">
        <f>IF(P46=0,"--%",N46/P46)</f>
        <v>0.73822714681440438</v>
      </c>
      <c r="S46" s="22"/>
      <c r="T46" s="41" t="str">
        <f>IF(H46="--%","--%",H46-R46)</f>
        <v>--%</v>
      </c>
      <c r="U46" s="44"/>
    </row>
    <row r="47" spans="1:21" x14ac:dyDescent="0.25">
      <c r="A47" s="14"/>
      <c r="B47" s="14"/>
      <c r="C47" s="14"/>
      <c r="D47" s="14"/>
      <c r="E47" s="14"/>
      <c r="F47" s="14"/>
      <c r="G47" s="14"/>
      <c r="H47" s="14"/>
      <c r="I47" s="31"/>
      <c r="J47" s="14"/>
      <c r="K47" s="31"/>
      <c r="L47" s="14"/>
      <c r="M47" s="31"/>
      <c r="N47" s="14"/>
      <c r="O47" s="14"/>
      <c r="P47" s="14"/>
      <c r="Q47" s="14"/>
      <c r="R47" s="14"/>
      <c r="S47" s="31"/>
      <c r="T47" s="14"/>
      <c r="U47" s="14"/>
    </row>
    <row r="48" spans="1:21" s="12" customFormat="1" x14ac:dyDescent="0.25">
      <c r="A48" s="13"/>
      <c r="B48" s="13"/>
      <c r="C48" s="13"/>
      <c r="D48" s="13"/>
      <c r="E48" s="13"/>
      <c r="F48" s="13"/>
      <c r="G48" s="13"/>
      <c r="H48" s="13"/>
      <c r="I48" s="32"/>
      <c r="J48" s="13"/>
      <c r="K48" s="32"/>
      <c r="L48" s="13"/>
      <c r="M48" s="32"/>
      <c r="N48" s="13"/>
      <c r="O48" s="13"/>
      <c r="P48" s="13"/>
      <c r="Q48" s="13"/>
      <c r="R48" s="13"/>
      <c r="S48" s="32"/>
      <c r="T48" s="13"/>
      <c r="U48" s="13"/>
    </row>
    <row r="49" spans="1:21" x14ac:dyDescent="0.25">
      <c r="A49" s="44" t="s">
        <v>91</v>
      </c>
      <c r="B49" s="44"/>
      <c r="D49" s="37"/>
      <c r="E49" s="24"/>
      <c r="F49" s="37"/>
      <c r="G49" s="13"/>
      <c r="H49" s="29" t="str">
        <f>IF(F49=0,"--%",D49/F49)</f>
        <v>--%</v>
      </c>
      <c r="I49" s="22"/>
      <c r="J49" s="30" t="str">
        <f>IF(H49="--%","--%",H49-$T$10)</f>
        <v>--%</v>
      </c>
      <c r="K49" s="34"/>
      <c r="L49" s="30" t="str">
        <f>IF(H49="--%","--%",H49-(0.9*$T$10))</f>
        <v>--%</v>
      </c>
      <c r="M49" s="34"/>
      <c r="N49" s="27">
        <v>791</v>
      </c>
      <c r="O49" s="28"/>
      <c r="P49" s="27">
        <v>1111</v>
      </c>
      <c r="Q49" s="9"/>
      <c r="R49" s="29">
        <f>IF(P49=0,"--%",N49/P49)</f>
        <v>0.71197119711971202</v>
      </c>
      <c r="S49" s="22"/>
      <c r="T49" s="41" t="str">
        <f>IF(H49="--%","--%",H49-R49)</f>
        <v>--%</v>
      </c>
      <c r="U49" s="44"/>
    </row>
    <row r="50" spans="1:21" x14ac:dyDescent="0.25">
      <c r="A50" s="14"/>
      <c r="B50" s="14"/>
      <c r="C50" s="14"/>
      <c r="D50" s="14"/>
      <c r="E50" s="14"/>
      <c r="F50" s="14"/>
      <c r="G50" s="14"/>
      <c r="H50" s="14"/>
      <c r="I50" s="31"/>
      <c r="J50" s="14"/>
      <c r="K50" s="31"/>
      <c r="L50" s="14"/>
      <c r="M50" s="31"/>
      <c r="N50" s="14"/>
      <c r="O50" s="14"/>
      <c r="P50" s="14"/>
      <c r="Q50" s="14"/>
      <c r="R50" s="14"/>
      <c r="S50" s="31"/>
      <c r="T50" s="14"/>
      <c r="U50" s="14"/>
    </row>
  </sheetData>
  <mergeCells count="8">
    <mergeCell ref="A3:Q3"/>
    <mergeCell ref="D14:H14"/>
    <mergeCell ref="N14:R14"/>
    <mergeCell ref="Q8:T8"/>
    <mergeCell ref="F10:J10"/>
    <mergeCell ref="B12:U12"/>
    <mergeCell ref="D13:H13"/>
    <mergeCell ref="N13:R13"/>
  </mergeCells>
  <conditionalFormatting sqref="T17:T50 L17:L50">
    <cfRule type="iconSet" priority="31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J17:J50">
    <cfRule type="iconSet" priority="31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dataValidations count="1">
    <dataValidation type="list" allowBlank="1" showErrorMessage="1" sqref="Q8:T8 I8:J8 L8">
      <formula1>Colleges</formula1>
    </dataValidation>
  </dataValidations>
  <hyperlinks>
    <hyperlink ref="A3" r:id="rId1"/>
  </hyperlinks>
  <printOptions horizontalCentered="1"/>
  <pageMargins left="0.25" right="0.25" top="0.5" bottom="0.25" header="0.3" footer="0.05"/>
  <pageSetup scale="70" fitToHeight="1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zoomScaleNormal="100" workbookViewId="0">
      <pane ySplit="6" topLeftCell="A7" activePane="bottomLeft" state="frozen"/>
      <selection activeCell="A22" sqref="A22:B23"/>
      <selection pane="bottomLeft" activeCell="Q8" sqref="Q8:T8"/>
    </sheetView>
  </sheetViews>
  <sheetFormatPr defaultRowHeight="15" x14ac:dyDescent="0.25"/>
  <cols>
    <col min="1" max="1" width="4.7109375" style="11" customWidth="1"/>
    <col min="2" max="2" width="10.85546875" style="11" customWidth="1"/>
    <col min="3" max="3" width="1.42578125" style="9" customWidth="1"/>
    <col min="4" max="4" width="10.28515625" style="11" customWidth="1"/>
    <col min="5" max="5" width="1.42578125" style="11" customWidth="1"/>
    <col min="6" max="6" width="12.42578125" style="11" customWidth="1"/>
    <col min="7" max="7" width="1.42578125" style="11" customWidth="1"/>
    <col min="8" max="8" width="12.28515625" style="11" customWidth="1"/>
    <col min="9" max="9" width="1.7109375" style="11" customWidth="1"/>
    <col min="10" max="10" width="13.7109375" style="11" customWidth="1"/>
    <col min="11" max="11" width="1.7109375" style="11" customWidth="1"/>
    <col min="12" max="12" width="13.7109375" style="11" customWidth="1"/>
    <col min="13" max="13" width="1.7109375" style="11" customWidth="1"/>
    <col min="14" max="14" width="10.28515625" style="11" customWidth="1"/>
    <col min="15" max="15" width="1.42578125" style="11" customWidth="1"/>
    <col min="16" max="16" width="12.42578125" style="11" customWidth="1"/>
    <col min="17" max="17" width="1.42578125" style="11" customWidth="1"/>
    <col min="18" max="18" width="12.28515625" style="11" customWidth="1"/>
    <col min="19" max="19" width="1.7109375" style="11" customWidth="1"/>
    <col min="20" max="20" width="13.7109375" style="11" customWidth="1"/>
    <col min="21" max="21" width="2.85546875" style="11" customWidth="1"/>
    <col min="22" max="16384" width="9.140625" style="11"/>
  </cols>
  <sheetData>
    <row r="1" spans="1:21" x14ac:dyDescent="0.25">
      <c r="A1" s="2" t="s">
        <v>0</v>
      </c>
      <c r="B1" s="3"/>
      <c r="C1" s="7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3" t="s">
        <v>97</v>
      </c>
      <c r="S1" s="3"/>
      <c r="T1" s="3"/>
      <c r="U1" s="3"/>
    </row>
    <row r="2" spans="1:21" x14ac:dyDescent="0.25">
      <c r="A2" s="2" t="s">
        <v>1</v>
      </c>
      <c r="B2" s="3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3" t="s">
        <v>98</v>
      </c>
      <c r="S2" s="3"/>
      <c r="T2" s="3"/>
      <c r="U2" s="3"/>
    </row>
    <row r="3" spans="1:21" x14ac:dyDescent="0.25">
      <c r="A3" s="52" t="s">
        <v>115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43" t="s">
        <v>99</v>
      </c>
      <c r="S3" s="3"/>
      <c r="T3" s="3"/>
      <c r="U3" s="3"/>
    </row>
    <row r="4" spans="1:21" x14ac:dyDescent="0.25">
      <c r="A4" s="3"/>
      <c r="B4" s="3"/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3" t="s">
        <v>100</v>
      </c>
      <c r="S4" s="3"/>
      <c r="T4" s="3"/>
      <c r="U4" s="3"/>
    </row>
    <row r="5" spans="1:21" x14ac:dyDescent="0.25">
      <c r="A5" s="2" t="s">
        <v>85</v>
      </c>
      <c r="B5" s="3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3" t="s">
        <v>101</v>
      </c>
      <c r="S5" s="3"/>
      <c r="T5" s="3"/>
      <c r="U5" s="3"/>
    </row>
    <row r="6" spans="1:21" x14ac:dyDescent="0.25">
      <c r="A6" s="2" t="s">
        <v>108</v>
      </c>
      <c r="B6" s="3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 t="s">
        <v>102</v>
      </c>
      <c r="S6" s="3"/>
      <c r="T6" s="3"/>
      <c r="U6" s="3"/>
    </row>
    <row r="7" spans="1:21" x14ac:dyDescent="0.25">
      <c r="A7" s="2"/>
      <c r="B7" s="3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s="4" t="s">
        <v>5</v>
      </c>
      <c r="B8" s="6" t="s">
        <v>62</v>
      </c>
      <c r="C8" s="8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3" t="s">
        <v>56</v>
      </c>
      <c r="R8" s="54"/>
      <c r="S8" s="54"/>
      <c r="T8" s="54"/>
    </row>
    <row r="9" spans="1:21" x14ac:dyDescent="0.25">
      <c r="A9" s="5"/>
      <c r="N9" s="1"/>
    </row>
    <row r="10" spans="1:21" x14ac:dyDescent="0.25">
      <c r="A10" s="4" t="s">
        <v>7</v>
      </c>
      <c r="B10" s="11" t="s">
        <v>84</v>
      </c>
      <c r="F10" s="56" t="s">
        <v>78</v>
      </c>
      <c r="G10" s="56"/>
      <c r="H10" s="56"/>
      <c r="I10" s="56"/>
      <c r="J10" s="56"/>
      <c r="N10" s="1"/>
      <c r="R10" s="38" t="s">
        <v>92</v>
      </c>
      <c r="T10" s="42">
        <v>0.67589999999999995</v>
      </c>
    </row>
    <row r="11" spans="1:21" x14ac:dyDescent="0.25">
      <c r="A11" s="5"/>
      <c r="F11" s="45"/>
      <c r="G11" s="45"/>
      <c r="H11" s="45"/>
      <c r="N11" s="1"/>
    </row>
    <row r="12" spans="1:21" ht="60" customHeight="1" x14ac:dyDescent="0.25">
      <c r="A12" s="4" t="s">
        <v>6</v>
      </c>
      <c r="B12" s="55" t="s">
        <v>114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1" ht="15" customHeight="1" x14ac:dyDescent="0.25">
      <c r="A13" s="16"/>
      <c r="B13" s="44"/>
      <c r="D13" s="48"/>
      <c r="E13" s="49"/>
      <c r="F13" s="49"/>
      <c r="G13" s="49"/>
      <c r="H13" s="49"/>
      <c r="I13" s="44"/>
      <c r="J13" s="39" t="s">
        <v>94</v>
      </c>
      <c r="K13" s="17"/>
      <c r="L13" s="39" t="s">
        <v>94</v>
      </c>
      <c r="M13" s="17"/>
      <c r="N13" s="50"/>
      <c r="O13" s="50"/>
      <c r="P13" s="50"/>
      <c r="Q13" s="50"/>
      <c r="R13" s="50"/>
      <c r="S13" s="44"/>
      <c r="T13" s="40"/>
      <c r="U13" s="44"/>
    </row>
    <row r="14" spans="1:21" ht="15" customHeight="1" x14ac:dyDescent="0.25">
      <c r="A14" s="16"/>
      <c r="B14" s="44"/>
      <c r="D14" s="48" t="s">
        <v>57</v>
      </c>
      <c r="E14" s="49"/>
      <c r="F14" s="49"/>
      <c r="G14" s="49"/>
      <c r="H14" s="49"/>
      <c r="I14" s="44"/>
      <c r="J14" s="39" t="s">
        <v>95</v>
      </c>
      <c r="K14" s="17"/>
      <c r="L14" s="39" t="s">
        <v>96</v>
      </c>
      <c r="M14" s="17"/>
      <c r="N14" s="50" t="s">
        <v>59</v>
      </c>
      <c r="O14" s="50"/>
      <c r="P14" s="50"/>
      <c r="Q14" s="50"/>
      <c r="R14" s="50"/>
      <c r="S14" s="44"/>
      <c r="T14" s="40" t="s">
        <v>93</v>
      </c>
      <c r="U14" s="44"/>
    </row>
    <row r="15" spans="1:21" x14ac:dyDescent="0.25">
      <c r="A15" s="18" t="s">
        <v>64</v>
      </c>
      <c r="B15" s="19"/>
      <c r="C15" s="10"/>
      <c r="D15" s="20" t="s">
        <v>2</v>
      </c>
      <c r="E15" s="20"/>
      <c r="F15" s="20" t="s">
        <v>3</v>
      </c>
      <c r="G15" s="20"/>
      <c r="H15" s="20" t="s">
        <v>58</v>
      </c>
      <c r="I15" s="44"/>
      <c r="J15" s="20" t="s">
        <v>58</v>
      </c>
      <c r="K15" s="19"/>
      <c r="L15" s="20" t="s">
        <v>58</v>
      </c>
      <c r="M15" s="19"/>
      <c r="N15" s="20" t="s">
        <v>2</v>
      </c>
      <c r="O15" s="20"/>
      <c r="P15" s="20" t="s">
        <v>3</v>
      </c>
      <c r="Q15" s="20"/>
      <c r="R15" s="20" t="s">
        <v>58</v>
      </c>
      <c r="S15" s="44"/>
      <c r="T15" s="20" t="s">
        <v>58</v>
      </c>
      <c r="U15" s="44"/>
    </row>
    <row r="16" spans="1:21" s="12" customFormat="1" x14ac:dyDescent="0.25">
      <c r="A16" s="21"/>
      <c r="B16" s="22" t="s">
        <v>4</v>
      </c>
      <c r="C16" s="13"/>
      <c r="D16" s="23"/>
      <c r="E16" s="24"/>
      <c r="F16" s="23"/>
      <c r="G16" s="13"/>
      <c r="H16" s="25"/>
      <c r="I16" s="22"/>
      <c r="J16" s="26"/>
      <c r="K16" s="22"/>
      <c r="L16" s="26"/>
      <c r="M16" s="22"/>
      <c r="N16" s="23"/>
      <c r="O16" s="24"/>
      <c r="P16" s="23"/>
      <c r="Q16" s="13"/>
      <c r="R16" s="25"/>
      <c r="S16" s="22"/>
      <c r="T16" s="26"/>
      <c r="U16" s="22"/>
    </row>
    <row r="17" spans="1:21" s="12" customFormat="1" x14ac:dyDescent="0.25">
      <c r="A17" s="22" t="s">
        <v>60</v>
      </c>
      <c r="B17" s="22"/>
      <c r="C17" s="13"/>
      <c r="D17" s="36"/>
      <c r="E17" s="28"/>
      <c r="F17" s="36"/>
      <c r="G17" s="9"/>
      <c r="H17" s="29" t="str">
        <f>IF(F17=0,"--%",D17/F17)</f>
        <v>--%</v>
      </c>
      <c r="I17" s="22"/>
      <c r="J17" s="30" t="str">
        <f>IF(H17="--%","--%",H17-$T$10)</f>
        <v>--%</v>
      </c>
      <c r="K17" s="34"/>
      <c r="L17" s="30" t="str">
        <f>IF(H17="--%","--%",H17-(0.9*$T$10))</f>
        <v>--%</v>
      </c>
      <c r="M17" s="34"/>
      <c r="N17" s="27">
        <v>25250</v>
      </c>
      <c r="O17" s="28"/>
      <c r="P17" s="27">
        <v>36012</v>
      </c>
      <c r="Q17" s="9"/>
      <c r="R17" s="29">
        <f>IF(P17=0,"--%",N17/P17)</f>
        <v>0.70115517049872267</v>
      </c>
      <c r="S17" s="22"/>
      <c r="T17" s="41" t="str">
        <f>IF(H17="--%","--%",H17-R17)</f>
        <v>--%</v>
      </c>
      <c r="U17" s="22"/>
    </row>
    <row r="18" spans="1:21" s="12" customFormat="1" x14ac:dyDescent="0.25">
      <c r="A18" s="14"/>
      <c r="B18" s="14"/>
      <c r="C18" s="14"/>
      <c r="D18" s="14"/>
      <c r="E18" s="14"/>
      <c r="F18" s="14"/>
      <c r="G18" s="14"/>
      <c r="H18" s="14"/>
      <c r="I18" s="31"/>
      <c r="J18" s="14"/>
      <c r="K18" s="31"/>
      <c r="L18" s="14"/>
      <c r="M18" s="31"/>
      <c r="N18" s="14"/>
      <c r="O18" s="14"/>
      <c r="P18" s="14"/>
      <c r="Q18" s="14"/>
      <c r="R18" s="14"/>
      <c r="S18" s="31"/>
      <c r="T18" s="14"/>
      <c r="U18" s="14"/>
    </row>
    <row r="19" spans="1:21" s="12" customFormat="1" x14ac:dyDescent="0.25">
      <c r="A19" s="13" t="s">
        <v>61</v>
      </c>
      <c r="B19" s="13"/>
      <c r="C19" s="13"/>
      <c r="D19" s="13"/>
      <c r="E19" s="13"/>
      <c r="F19" s="13"/>
      <c r="G19" s="13"/>
      <c r="H19" s="13"/>
      <c r="I19" s="32"/>
      <c r="J19" s="13"/>
      <c r="K19" s="32"/>
      <c r="L19" s="13"/>
      <c r="M19" s="32"/>
      <c r="N19" s="13"/>
      <c r="O19" s="13"/>
      <c r="P19" s="13"/>
      <c r="Q19" s="13"/>
      <c r="R19" s="13"/>
      <c r="S19" s="32"/>
      <c r="T19" s="13"/>
      <c r="U19" s="13"/>
    </row>
    <row r="20" spans="1:21" x14ac:dyDescent="0.25">
      <c r="A20" s="44" t="s">
        <v>88</v>
      </c>
      <c r="B20" s="44"/>
      <c r="D20" s="37"/>
      <c r="E20" s="24"/>
      <c r="F20" s="37"/>
      <c r="G20" s="13"/>
      <c r="H20" s="29" t="str">
        <f>IF(F20=0,"--%",D20/F20)</f>
        <v>--%</v>
      </c>
      <c r="I20" s="22"/>
      <c r="J20" s="30" t="str">
        <f>IF(H20="--%","--%",H20-$T$10)</f>
        <v>--%</v>
      </c>
      <c r="K20" s="34"/>
      <c r="L20" s="30" t="str">
        <f>IF(H20="--%","--%",H20-(0.9*$T$10))</f>
        <v>--%</v>
      </c>
      <c r="M20" s="34"/>
      <c r="N20" s="27">
        <v>880</v>
      </c>
      <c r="O20" s="28"/>
      <c r="P20" s="27">
        <v>1297</v>
      </c>
      <c r="Q20" s="9"/>
      <c r="R20" s="29">
        <f>IF(P20=0,"--%",N20/P20)</f>
        <v>0.67848882035466462</v>
      </c>
      <c r="S20" s="22"/>
      <c r="T20" s="41" t="str">
        <f>IF(H20="--%","--%",H20-R20)</f>
        <v>--%</v>
      </c>
      <c r="U20" s="44"/>
    </row>
    <row r="21" spans="1:21" x14ac:dyDescent="0.25">
      <c r="A21" s="14"/>
      <c r="B21" s="14"/>
      <c r="C21" s="14"/>
      <c r="D21" s="14"/>
      <c r="E21" s="14"/>
      <c r="F21" s="14"/>
      <c r="G21" s="14"/>
      <c r="H21" s="14"/>
      <c r="I21" s="31"/>
      <c r="J21" s="14"/>
      <c r="K21" s="31"/>
      <c r="L21" s="14"/>
      <c r="M21" s="31"/>
      <c r="N21" s="14"/>
      <c r="O21" s="14"/>
      <c r="P21" s="14"/>
      <c r="Q21" s="14"/>
      <c r="R21" s="14"/>
      <c r="S21" s="31"/>
      <c r="T21" s="14"/>
      <c r="U21" s="14"/>
    </row>
    <row r="22" spans="1:21" x14ac:dyDescent="0.25">
      <c r="A22" s="13" t="s">
        <v>113</v>
      </c>
      <c r="B22" s="13"/>
      <c r="C22" s="13"/>
      <c r="D22" s="13"/>
      <c r="E22" s="13"/>
      <c r="F22" s="13"/>
      <c r="G22" s="13"/>
      <c r="H22" s="13"/>
      <c r="I22" s="32"/>
      <c r="J22" s="13"/>
      <c r="K22" s="32"/>
      <c r="L22" s="13"/>
      <c r="M22" s="32"/>
      <c r="N22" s="13"/>
      <c r="O22" s="13"/>
      <c r="P22" s="13"/>
      <c r="Q22" s="13"/>
      <c r="R22" s="13"/>
      <c r="S22" s="32"/>
      <c r="T22" s="13"/>
      <c r="U22" s="13"/>
    </row>
    <row r="23" spans="1:21" ht="15" customHeight="1" x14ac:dyDescent="0.25">
      <c r="A23" s="47" t="s">
        <v>66</v>
      </c>
      <c r="B23" s="47"/>
      <c r="D23" s="37"/>
      <c r="E23" s="24"/>
      <c r="F23" s="37"/>
      <c r="G23" s="13"/>
      <c r="H23" s="29" t="str">
        <f>IF(F23=0,"--%",D23/F23)</f>
        <v>--%</v>
      </c>
      <c r="I23" s="22"/>
      <c r="J23" s="30" t="str">
        <f>IF(H23="--%","--%",H23-$T$10)</f>
        <v>--%</v>
      </c>
      <c r="K23" s="34"/>
      <c r="L23" s="30" t="str">
        <f>IF(H23="--%","--%",H23-(0.9*$T$10))</f>
        <v>--%</v>
      </c>
      <c r="M23" s="34"/>
      <c r="N23" s="27">
        <v>7972</v>
      </c>
      <c r="O23" s="28"/>
      <c r="P23" s="27">
        <v>11024</v>
      </c>
      <c r="Q23" s="9"/>
      <c r="R23" s="29">
        <f>IF(P23=0,"--%",N23/P23)</f>
        <v>0.72314949201741652</v>
      </c>
      <c r="S23" s="22"/>
      <c r="T23" s="41" t="str">
        <f>IF(H23="--%","--%",H23-R23)</f>
        <v>--%</v>
      </c>
      <c r="U23" s="44"/>
    </row>
    <row r="24" spans="1:21" s="12" customFormat="1" x14ac:dyDescent="0.25">
      <c r="A24" s="14"/>
      <c r="B24" s="14"/>
      <c r="C24" s="14"/>
      <c r="D24" s="14"/>
      <c r="E24" s="14"/>
      <c r="F24" s="14"/>
      <c r="G24" s="14"/>
      <c r="H24" s="14"/>
      <c r="I24" s="31"/>
      <c r="J24" s="14"/>
      <c r="K24" s="31"/>
      <c r="L24" s="14"/>
      <c r="M24" s="31"/>
      <c r="N24" s="14"/>
      <c r="O24" s="14"/>
      <c r="P24" s="14"/>
      <c r="Q24" s="14"/>
      <c r="R24" s="14"/>
      <c r="S24" s="31"/>
      <c r="T24" s="14"/>
      <c r="U24" s="14"/>
    </row>
    <row r="25" spans="1:21" s="12" customFormat="1" x14ac:dyDescent="0.25">
      <c r="A25" s="13" t="s">
        <v>65</v>
      </c>
      <c r="B25" s="13"/>
      <c r="C25" s="13"/>
      <c r="D25" s="13"/>
      <c r="E25" s="13"/>
      <c r="F25" s="13"/>
      <c r="G25" s="13"/>
      <c r="H25" s="13"/>
      <c r="I25" s="32"/>
      <c r="J25" s="13"/>
      <c r="K25" s="32"/>
      <c r="L25" s="13"/>
      <c r="M25" s="32"/>
      <c r="N25" s="13"/>
      <c r="O25" s="13"/>
      <c r="P25" s="13"/>
      <c r="Q25" s="13"/>
      <c r="R25" s="13"/>
      <c r="S25" s="32"/>
      <c r="T25" s="13"/>
      <c r="U25" s="13"/>
    </row>
    <row r="26" spans="1:21" x14ac:dyDescent="0.25">
      <c r="A26" s="44" t="s">
        <v>87</v>
      </c>
      <c r="B26" s="44"/>
      <c r="D26" s="37"/>
      <c r="E26" s="24"/>
      <c r="F26" s="37"/>
      <c r="G26" s="13"/>
      <c r="H26" s="29" t="str">
        <f>IF(F26=0,"--%",D26/F26)</f>
        <v>--%</v>
      </c>
      <c r="I26" s="22"/>
      <c r="J26" s="30" t="str">
        <f>IF(H26="--%","--%",H26-$T$10)</f>
        <v>--%</v>
      </c>
      <c r="K26" s="34"/>
      <c r="L26" s="30" t="str">
        <f>IF(H26="--%","--%",H26-(0.9*$T$10))</f>
        <v>--%</v>
      </c>
      <c r="M26" s="34"/>
      <c r="N26" s="27">
        <v>101</v>
      </c>
      <c r="O26" s="28"/>
      <c r="P26" s="27">
        <v>147</v>
      </c>
      <c r="Q26" s="9"/>
      <c r="R26" s="29">
        <f>IF(P26=0,"--%",N26/P26)</f>
        <v>0.68707482993197277</v>
      </c>
      <c r="S26" s="22"/>
      <c r="T26" s="41" t="str">
        <f>IF(H26="--%","--%",H26-R26)</f>
        <v>--%</v>
      </c>
      <c r="U26" s="44"/>
    </row>
    <row r="27" spans="1:21" x14ac:dyDescent="0.25">
      <c r="A27" s="14"/>
      <c r="B27" s="14"/>
      <c r="C27" s="14"/>
      <c r="D27" s="14"/>
      <c r="E27" s="14"/>
      <c r="F27" s="14"/>
      <c r="G27" s="14"/>
      <c r="H27" s="14"/>
      <c r="I27" s="31"/>
      <c r="J27" s="14"/>
      <c r="K27" s="31"/>
      <c r="L27" s="14"/>
      <c r="M27" s="31"/>
      <c r="N27" s="14"/>
      <c r="O27" s="14"/>
      <c r="P27" s="14"/>
      <c r="Q27" s="14"/>
      <c r="R27" s="14"/>
      <c r="S27" s="31"/>
      <c r="T27" s="14"/>
      <c r="U27" s="14"/>
    </row>
    <row r="28" spans="1:21" x14ac:dyDescent="0.25">
      <c r="A28" s="46" t="s">
        <v>109</v>
      </c>
      <c r="B28" s="13"/>
      <c r="C28" s="13"/>
      <c r="D28" s="13"/>
      <c r="E28" s="13"/>
      <c r="F28" s="13"/>
      <c r="G28" s="13"/>
      <c r="H28" s="13"/>
      <c r="I28" s="32"/>
      <c r="J28" s="13"/>
      <c r="K28" s="32"/>
      <c r="L28" s="13"/>
      <c r="M28" s="32"/>
      <c r="N28" s="13"/>
      <c r="O28" s="13"/>
      <c r="P28" s="13"/>
      <c r="Q28" s="13"/>
      <c r="R28" s="13"/>
      <c r="S28" s="32"/>
      <c r="T28" s="13"/>
      <c r="U28" s="13"/>
    </row>
    <row r="29" spans="1:21" x14ac:dyDescent="0.25">
      <c r="A29" s="15" t="s">
        <v>67</v>
      </c>
      <c r="B29" s="44"/>
      <c r="D29" s="37"/>
      <c r="E29" s="24"/>
      <c r="F29" s="37"/>
      <c r="G29" s="13"/>
      <c r="H29" s="29" t="str">
        <f t="shared" ref="H29:H36" si="0">IF(F29=0,"--%",D29/F29)</f>
        <v>--%</v>
      </c>
      <c r="I29" s="22"/>
      <c r="J29" s="30" t="str">
        <f t="shared" ref="J29:J36" si="1">IF(H29="--%","--%",H29-$T$10)</f>
        <v>--%</v>
      </c>
      <c r="K29" s="34"/>
      <c r="L29" s="30" t="str">
        <f t="shared" ref="L29:L36" si="2">IF(H29="--%","--%",H29-(0.9*$T$10))</f>
        <v>--%</v>
      </c>
      <c r="M29" s="34"/>
      <c r="N29" s="27">
        <v>56</v>
      </c>
      <c r="O29" s="28"/>
      <c r="P29" s="27">
        <v>103</v>
      </c>
      <c r="Q29" s="9"/>
      <c r="R29" s="29">
        <f t="shared" ref="R29:R36" si="3">IF(P29=0,"--%",N29/P29)</f>
        <v>0.5436893203883495</v>
      </c>
      <c r="S29" s="22"/>
      <c r="T29" s="41" t="str">
        <f t="shared" ref="T29:T36" si="4">IF(H29="--%","--%",H29-R29)</f>
        <v>--%</v>
      </c>
      <c r="U29" s="44"/>
    </row>
    <row r="30" spans="1:21" x14ac:dyDescent="0.25">
      <c r="A30" s="15" t="s">
        <v>68</v>
      </c>
      <c r="B30" s="44"/>
      <c r="D30" s="37"/>
      <c r="E30" s="24"/>
      <c r="F30" s="37"/>
      <c r="G30" s="13"/>
      <c r="H30" s="29" t="str">
        <f t="shared" si="0"/>
        <v>--%</v>
      </c>
      <c r="I30" s="22"/>
      <c r="J30" s="30" t="str">
        <f t="shared" si="1"/>
        <v>--%</v>
      </c>
      <c r="K30" s="34"/>
      <c r="L30" s="30" t="str">
        <f t="shared" si="2"/>
        <v>--%</v>
      </c>
      <c r="M30" s="34"/>
      <c r="N30" s="27">
        <v>829</v>
      </c>
      <c r="O30" s="28"/>
      <c r="P30" s="27">
        <v>1502</v>
      </c>
      <c r="Q30" s="9"/>
      <c r="R30" s="29">
        <f t="shared" si="3"/>
        <v>0.55193075898801602</v>
      </c>
      <c r="S30" s="22"/>
      <c r="T30" s="41" t="str">
        <f t="shared" si="4"/>
        <v>--%</v>
      </c>
      <c r="U30" s="44"/>
    </row>
    <row r="31" spans="1:21" x14ac:dyDescent="0.25">
      <c r="A31" s="15" t="s">
        <v>69</v>
      </c>
      <c r="B31" s="44"/>
      <c r="D31" s="37"/>
      <c r="E31" s="24"/>
      <c r="F31" s="37"/>
      <c r="G31" s="13"/>
      <c r="H31" s="29" t="str">
        <f t="shared" si="0"/>
        <v>--%</v>
      </c>
      <c r="I31" s="22"/>
      <c r="J31" s="30" t="str">
        <f t="shared" si="1"/>
        <v>--%</v>
      </c>
      <c r="K31" s="34"/>
      <c r="L31" s="30" t="str">
        <f t="shared" si="2"/>
        <v>--%</v>
      </c>
      <c r="M31" s="34"/>
      <c r="N31" s="27">
        <v>3158</v>
      </c>
      <c r="O31" s="28"/>
      <c r="P31" s="27">
        <v>5115</v>
      </c>
      <c r="Q31" s="9"/>
      <c r="R31" s="29">
        <f t="shared" si="3"/>
        <v>0.61739980449657872</v>
      </c>
      <c r="S31" s="22"/>
      <c r="T31" s="41" t="str">
        <f t="shared" si="4"/>
        <v>--%</v>
      </c>
      <c r="U31" s="44"/>
    </row>
    <row r="32" spans="1:21" x14ac:dyDescent="0.25">
      <c r="A32" s="33" t="s">
        <v>70</v>
      </c>
      <c r="B32" s="44"/>
      <c r="D32" s="37"/>
      <c r="E32" s="24"/>
      <c r="F32" s="37"/>
      <c r="G32" s="13"/>
      <c r="H32" s="29" t="str">
        <f t="shared" si="0"/>
        <v>--%</v>
      </c>
      <c r="I32" s="22"/>
      <c r="J32" s="30" t="str">
        <f t="shared" si="1"/>
        <v>--%</v>
      </c>
      <c r="K32" s="34"/>
      <c r="L32" s="30" t="str">
        <f t="shared" si="2"/>
        <v>--%</v>
      </c>
      <c r="M32" s="34"/>
      <c r="N32" s="27">
        <v>3908</v>
      </c>
      <c r="O32" s="28"/>
      <c r="P32" s="27">
        <v>5145</v>
      </c>
      <c r="Q32" s="9"/>
      <c r="R32" s="29">
        <f t="shared" si="3"/>
        <v>0.75957240038872686</v>
      </c>
      <c r="S32" s="22"/>
      <c r="T32" s="41" t="str">
        <f t="shared" si="4"/>
        <v>--%</v>
      </c>
      <c r="U32" s="44"/>
    </row>
    <row r="33" spans="1:21" x14ac:dyDescent="0.25">
      <c r="A33" s="33" t="s">
        <v>71</v>
      </c>
      <c r="B33" s="44"/>
      <c r="D33" s="37"/>
      <c r="E33" s="24"/>
      <c r="F33" s="37"/>
      <c r="G33" s="13"/>
      <c r="H33" s="29" t="str">
        <f t="shared" si="0"/>
        <v>--%</v>
      </c>
      <c r="I33" s="22"/>
      <c r="J33" s="30" t="str">
        <f t="shared" si="1"/>
        <v>--%</v>
      </c>
      <c r="K33" s="34"/>
      <c r="L33" s="30" t="str">
        <f t="shared" si="2"/>
        <v>--%</v>
      </c>
      <c r="M33" s="34"/>
      <c r="N33" s="27">
        <v>38</v>
      </c>
      <c r="O33" s="28"/>
      <c r="P33" s="27">
        <v>54</v>
      </c>
      <c r="Q33" s="9"/>
      <c r="R33" s="29">
        <f t="shared" si="3"/>
        <v>0.70370370370370372</v>
      </c>
      <c r="S33" s="22"/>
      <c r="T33" s="41" t="str">
        <f t="shared" si="4"/>
        <v>--%</v>
      </c>
      <c r="U33" s="44"/>
    </row>
    <row r="34" spans="1:21" x14ac:dyDescent="0.25">
      <c r="A34" s="33" t="s">
        <v>72</v>
      </c>
      <c r="B34" s="44"/>
      <c r="D34" s="37"/>
      <c r="E34" s="24"/>
      <c r="F34" s="37"/>
      <c r="G34" s="13"/>
      <c r="H34" s="29" t="str">
        <f t="shared" si="0"/>
        <v>--%</v>
      </c>
      <c r="I34" s="22"/>
      <c r="J34" s="30" t="str">
        <f t="shared" si="1"/>
        <v>--%</v>
      </c>
      <c r="K34" s="34"/>
      <c r="L34" s="30" t="str">
        <f t="shared" si="2"/>
        <v>--%</v>
      </c>
      <c r="M34" s="34"/>
      <c r="N34" s="27">
        <v>16046</v>
      </c>
      <c r="O34" s="28"/>
      <c r="P34" s="27">
        <v>22203</v>
      </c>
      <c r="Q34" s="9"/>
      <c r="R34" s="29">
        <f t="shared" si="3"/>
        <v>0.72269513128856466</v>
      </c>
      <c r="S34" s="22"/>
      <c r="T34" s="41" t="str">
        <f t="shared" si="4"/>
        <v>--%</v>
      </c>
      <c r="U34" s="44"/>
    </row>
    <row r="35" spans="1:21" x14ac:dyDescent="0.25">
      <c r="A35" s="33" t="s">
        <v>77</v>
      </c>
      <c r="B35" s="44"/>
      <c r="D35" s="37"/>
      <c r="E35" s="24"/>
      <c r="F35" s="37"/>
      <c r="G35" s="13"/>
      <c r="H35" s="29" t="str">
        <f t="shared" si="0"/>
        <v>--%</v>
      </c>
      <c r="I35" s="22"/>
      <c r="J35" s="30" t="str">
        <f t="shared" si="1"/>
        <v>--%</v>
      </c>
      <c r="K35" s="34"/>
      <c r="L35" s="30" t="str">
        <f t="shared" si="2"/>
        <v>--%</v>
      </c>
      <c r="M35" s="34"/>
      <c r="N35" s="27">
        <v>395</v>
      </c>
      <c r="O35" s="28"/>
      <c r="P35" s="27">
        <v>570</v>
      </c>
      <c r="Q35" s="9"/>
      <c r="R35" s="29">
        <f t="shared" si="3"/>
        <v>0.69298245614035092</v>
      </c>
      <c r="S35" s="22"/>
      <c r="T35" s="41" t="str">
        <f t="shared" si="4"/>
        <v>--%</v>
      </c>
      <c r="U35" s="44"/>
    </row>
    <row r="36" spans="1:21" x14ac:dyDescent="0.25">
      <c r="A36" s="33" t="s">
        <v>73</v>
      </c>
      <c r="B36" s="44"/>
      <c r="D36" s="37"/>
      <c r="E36" s="24"/>
      <c r="F36" s="37"/>
      <c r="G36" s="13"/>
      <c r="H36" s="29" t="str">
        <f t="shared" si="0"/>
        <v>--%</v>
      </c>
      <c r="I36" s="22"/>
      <c r="J36" s="30" t="str">
        <f t="shared" si="1"/>
        <v>--%</v>
      </c>
      <c r="K36" s="34"/>
      <c r="L36" s="30" t="str">
        <f t="shared" si="2"/>
        <v>--%</v>
      </c>
      <c r="M36" s="34"/>
      <c r="N36" s="27">
        <v>820</v>
      </c>
      <c r="O36" s="28"/>
      <c r="P36" s="27">
        <v>1320</v>
      </c>
      <c r="Q36" s="9"/>
      <c r="R36" s="29">
        <f t="shared" si="3"/>
        <v>0.62121212121212122</v>
      </c>
      <c r="S36" s="22"/>
      <c r="T36" s="41" t="str">
        <f t="shared" si="4"/>
        <v>--%</v>
      </c>
      <c r="U36" s="44"/>
    </row>
    <row r="37" spans="1:21" x14ac:dyDescent="0.25">
      <c r="A37" s="14"/>
      <c r="B37" s="14"/>
      <c r="C37" s="14"/>
      <c r="D37" s="14"/>
      <c r="E37" s="14"/>
      <c r="F37" s="14"/>
      <c r="G37" s="14"/>
      <c r="H37" s="14"/>
      <c r="I37" s="31"/>
      <c r="J37" s="14"/>
      <c r="K37" s="31"/>
      <c r="L37" s="14"/>
      <c r="M37" s="31"/>
      <c r="N37" s="14"/>
      <c r="O37" s="14"/>
      <c r="P37" s="14"/>
      <c r="Q37" s="14"/>
      <c r="R37" s="14"/>
      <c r="S37" s="31"/>
      <c r="T37" s="14"/>
      <c r="U37" s="14"/>
    </row>
    <row r="38" spans="1:21" x14ac:dyDescent="0.25">
      <c r="A38" s="13" t="s">
        <v>86</v>
      </c>
      <c r="B38" s="13"/>
      <c r="C38" s="13"/>
      <c r="D38" s="13"/>
      <c r="E38" s="13"/>
      <c r="F38" s="13"/>
      <c r="G38" s="13"/>
      <c r="H38" s="13"/>
      <c r="I38" s="32"/>
      <c r="J38" s="13"/>
      <c r="K38" s="32"/>
      <c r="L38" s="13"/>
      <c r="M38" s="32"/>
      <c r="N38" s="13"/>
      <c r="O38" s="13"/>
      <c r="P38" s="13"/>
      <c r="Q38" s="13"/>
      <c r="R38" s="13"/>
      <c r="S38" s="32"/>
      <c r="T38" s="13"/>
      <c r="U38" s="13"/>
    </row>
    <row r="39" spans="1:21" x14ac:dyDescent="0.25">
      <c r="A39" s="15" t="s">
        <v>74</v>
      </c>
      <c r="B39" s="44"/>
      <c r="D39" s="37"/>
      <c r="E39" s="24"/>
      <c r="F39" s="37"/>
      <c r="G39" s="13"/>
      <c r="H39" s="29" t="str">
        <f>IF(F39=0,"--%",D39/F39)</f>
        <v>--%</v>
      </c>
      <c r="I39" s="22"/>
      <c r="J39" s="30" t="str">
        <f>IF(H39="--%","--%",H39-$T$10)</f>
        <v>--%</v>
      </c>
      <c r="K39" s="34"/>
      <c r="L39" s="30" t="str">
        <f>IF(H39="--%","--%",H39-(0.9*$T$10))</f>
        <v>--%</v>
      </c>
      <c r="M39" s="34"/>
      <c r="N39" s="27">
        <v>10815</v>
      </c>
      <c r="O39" s="28"/>
      <c r="P39" s="27">
        <v>16496</v>
      </c>
      <c r="Q39" s="9"/>
      <c r="R39" s="29">
        <f>IF(P39=0,"--%",N39/P39)</f>
        <v>0.65561348205625603</v>
      </c>
      <c r="S39" s="22"/>
      <c r="T39" s="41" t="str">
        <f>IF(H39="--%","--%",H39-R39)</f>
        <v>--%</v>
      </c>
      <c r="U39" s="44"/>
    </row>
    <row r="40" spans="1:21" x14ac:dyDescent="0.25">
      <c r="A40" s="15" t="s">
        <v>75</v>
      </c>
      <c r="B40" s="44"/>
      <c r="D40" s="37"/>
      <c r="E40" s="24"/>
      <c r="F40" s="37"/>
      <c r="G40" s="13"/>
      <c r="H40" s="29" t="str">
        <f>IF(F40=0,"--%",D40/F40)</f>
        <v>--%</v>
      </c>
      <c r="I40" s="22"/>
      <c r="J40" s="30" t="str">
        <f>IF(H40="--%","--%",H40-$T$10)</f>
        <v>--%</v>
      </c>
      <c r="K40" s="34"/>
      <c r="L40" s="30" t="str">
        <f>IF(H40="--%","--%",H40-(0.9*$T$10))</f>
        <v>--%</v>
      </c>
      <c r="M40" s="34"/>
      <c r="N40" s="27">
        <v>14435</v>
      </c>
      <c r="O40" s="28"/>
      <c r="P40" s="27">
        <v>19516</v>
      </c>
      <c r="Q40" s="9"/>
      <c r="R40" s="29">
        <f>IF(P40=0,"--%",N40/P40)</f>
        <v>0.7396495183439229</v>
      </c>
      <c r="S40" s="22"/>
      <c r="T40" s="41" t="str">
        <f>IF(H40="--%","--%",H40-R40)</f>
        <v>--%</v>
      </c>
      <c r="U40" s="44"/>
    </row>
    <row r="41" spans="1:21" s="12" customFormat="1" x14ac:dyDescent="0.25">
      <c r="A41" s="14"/>
      <c r="B41" s="14"/>
      <c r="C41" s="14"/>
      <c r="D41" s="14"/>
      <c r="E41" s="14"/>
      <c r="F41" s="14"/>
      <c r="G41" s="14"/>
      <c r="H41" s="14"/>
      <c r="I41" s="31"/>
      <c r="J41" s="14"/>
      <c r="K41" s="31"/>
      <c r="L41" s="14"/>
      <c r="M41" s="31"/>
      <c r="N41" s="14"/>
      <c r="O41" s="14"/>
      <c r="P41" s="14"/>
      <c r="Q41" s="14"/>
      <c r="R41" s="14"/>
      <c r="S41" s="31"/>
      <c r="T41" s="14"/>
      <c r="U41" s="14"/>
    </row>
    <row r="42" spans="1:21" s="12" customFormat="1" x14ac:dyDescent="0.25">
      <c r="A42" s="13" t="s">
        <v>76</v>
      </c>
      <c r="B42" s="13"/>
      <c r="C42" s="13"/>
      <c r="D42" s="13"/>
      <c r="E42" s="13"/>
      <c r="F42" s="13"/>
      <c r="G42" s="13"/>
      <c r="H42" s="13"/>
      <c r="I42" s="32"/>
      <c r="J42" s="13"/>
      <c r="K42" s="32"/>
      <c r="L42" s="13"/>
      <c r="M42" s="32"/>
      <c r="N42" s="13"/>
      <c r="O42" s="13"/>
      <c r="P42" s="13"/>
      <c r="Q42" s="13"/>
      <c r="R42" s="13"/>
      <c r="S42" s="32"/>
      <c r="T42" s="13"/>
      <c r="U42" s="13"/>
    </row>
    <row r="43" spans="1:21" x14ac:dyDescent="0.25">
      <c r="A43" s="44" t="s">
        <v>89</v>
      </c>
      <c r="B43" s="44"/>
      <c r="D43" s="37"/>
      <c r="E43" s="24"/>
      <c r="F43" s="37"/>
      <c r="G43" s="13"/>
      <c r="H43" s="29" t="str">
        <f>IF(F43=0,"--%",D43/F43)</f>
        <v>--%</v>
      </c>
      <c r="I43" s="22"/>
      <c r="J43" s="30" t="str">
        <f>IF(H43="--%","--%",H43-$T$10)</f>
        <v>--%</v>
      </c>
      <c r="K43" s="34"/>
      <c r="L43" s="30" t="str">
        <f>IF(H43="--%","--%",H43-(0.9*$T$10))</f>
        <v>--%</v>
      </c>
      <c r="M43" s="34"/>
      <c r="N43" s="27">
        <v>262</v>
      </c>
      <c r="O43" s="28"/>
      <c r="P43" s="27">
        <v>424</v>
      </c>
      <c r="Q43" s="9"/>
      <c r="R43" s="29">
        <f>IF(P43=0,"--%",N43/P43)</f>
        <v>0.61792452830188682</v>
      </c>
      <c r="S43" s="22"/>
      <c r="T43" s="41" t="str">
        <f>IF(H43="--%","--%",H43-R43)</f>
        <v>--%</v>
      </c>
      <c r="U43" s="44"/>
    </row>
    <row r="44" spans="1:21" x14ac:dyDescent="0.25">
      <c r="A44" s="14"/>
      <c r="B44" s="14"/>
      <c r="C44" s="14"/>
      <c r="D44" s="14"/>
      <c r="E44" s="14"/>
      <c r="F44" s="14"/>
      <c r="G44" s="14"/>
      <c r="H44" s="14"/>
      <c r="I44" s="31"/>
      <c r="J44" s="14"/>
      <c r="K44" s="31"/>
      <c r="L44" s="14"/>
      <c r="M44" s="31"/>
      <c r="N44" s="14"/>
      <c r="O44" s="14"/>
      <c r="P44" s="14"/>
      <c r="Q44" s="14"/>
      <c r="R44" s="14"/>
      <c r="S44" s="31"/>
      <c r="T44" s="14"/>
      <c r="U44" s="14"/>
    </row>
    <row r="45" spans="1:21" s="12" customFormat="1" x14ac:dyDescent="0.25">
      <c r="A45" s="13"/>
      <c r="B45" s="13"/>
      <c r="C45" s="13"/>
      <c r="D45" s="13"/>
      <c r="E45" s="13"/>
      <c r="F45" s="13"/>
      <c r="G45" s="13"/>
      <c r="H45" s="13"/>
      <c r="I45" s="32"/>
      <c r="J45" s="13"/>
      <c r="K45" s="32"/>
      <c r="L45" s="13"/>
      <c r="M45" s="32"/>
      <c r="N45" s="13"/>
      <c r="O45" s="13"/>
      <c r="P45" s="13"/>
      <c r="Q45" s="13"/>
      <c r="R45" s="13"/>
      <c r="S45" s="32"/>
      <c r="T45" s="13"/>
      <c r="U45" s="13"/>
    </row>
    <row r="46" spans="1:21" x14ac:dyDescent="0.25">
      <c r="A46" s="44" t="s">
        <v>90</v>
      </c>
      <c r="B46" s="44"/>
      <c r="D46" s="37"/>
      <c r="E46" s="24"/>
      <c r="F46" s="37"/>
      <c r="G46" s="13"/>
      <c r="H46" s="29" t="str">
        <f>IF(F46=0,"--%",D46/F46)</f>
        <v>--%</v>
      </c>
      <c r="I46" s="22"/>
      <c r="J46" s="30" t="str">
        <f>IF(H46="--%","--%",H46-$T$10)</f>
        <v>--%</v>
      </c>
      <c r="K46" s="34"/>
      <c r="L46" s="30" t="str">
        <f>IF(H46="--%","--%",H46-(0.9*$T$10))</f>
        <v>--%</v>
      </c>
      <c r="M46" s="34"/>
      <c r="N46" s="27">
        <v>2442</v>
      </c>
      <c r="O46" s="28"/>
      <c r="P46" s="27">
        <v>3547</v>
      </c>
      <c r="Q46" s="9"/>
      <c r="R46" s="29">
        <f>IF(P46=0,"--%",N46/P46)</f>
        <v>0.68846912884127431</v>
      </c>
      <c r="S46" s="22"/>
      <c r="T46" s="41" t="str">
        <f>IF(H46="--%","--%",H46-R46)</f>
        <v>--%</v>
      </c>
      <c r="U46" s="44"/>
    </row>
    <row r="47" spans="1:21" x14ac:dyDescent="0.25">
      <c r="A47" s="14"/>
      <c r="B47" s="14"/>
      <c r="C47" s="14"/>
      <c r="D47" s="14"/>
      <c r="E47" s="14"/>
      <c r="F47" s="14"/>
      <c r="G47" s="14"/>
      <c r="H47" s="14"/>
      <c r="I47" s="31"/>
      <c r="J47" s="14"/>
      <c r="K47" s="31"/>
      <c r="L47" s="14"/>
      <c r="M47" s="31"/>
      <c r="N47" s="14"/>
      <c r="O47" s="14"/>
      <c r="P47" s="14"/>
      <c r="Q47" s="14"/>
      <c r="R47" s="14"/>
      <c r="S47" s="31"/>
      <c r="T47" s="14"/>
      <c r="U47" s="14"/>
    </row>
    <row r="48" spans="1:21" s="12" customFormat="1" x14ac:dyDescent="0.25">
      <c r="A48" s="13"/>
      <c r="B48" s="13"/>
      <c r="C48" s="13"/>
      <c r="D48" s="13"/>
      <c r="E48" s="13"/>
      <c r="F48" s="13"/>
      <c r="G48" s="13"/>
      <c r="H48" s="13"/>
      <c r="I48" s="32"/>
      <c r="J48" s="13"/>
      <c r="K48" s="32"/>
      <c r="L48" s="13"/>
      <c r="M48" s="32"/>
      <c r="N48" s="13"/>
      <c r="O48" s="13"/>
      <c r="P48" s="13"/>
      <c r="Q48" s="13"/>
      <c r="R48" s="13"/>
      <c r="S48" s="32"/>
      <c r="T48" s="13"/>
      <c r="U48" s="13"/>
    </row>
    <row r="49" spans="1:21" x14ac:dyDescent="0.25">
      <c r="A49" s="44" t="s">
        <v>91</v>
      </c>
      <c r="B49" s="44"/>
      <c r="D49" s="37"/>
      <c r="E49" s="24"/>
      <c r="F49" s="37"/>
      <c r="G49" s="13"/>
      <c r="H49" s="29" t="str">
        <f>IF(F49=0,"--%",D49/F49)</f>
        <v>--%</v>
      </c>
      <c r="I49" s="22"/>
      <c r="J49" s="30" t="str">
        <f>IF(H49="--%","--%",H49-$T$10)</f>
        <v>--%</v>
      </c>
      <c r="K49" s="34"/>
      <c r="L49" s="30" t="str">
        <f>IF(H49="--%","--%",H49-(0.9*$T$10))</f>
        <v>--%</v>
      </c>
      <c r="M49" s="34"/>
      <c r="N49" s="27">
        <v>1623</v>
      </c>
      <c r="O49" s="28"/>
      <c r="P49" s="27">
        <v>2144</v>
      </c>
      <c r="Q49" s="9"/>
      <c r="R49" s="29">
        <f>IF(P49=0,"--%",N49/P49)</f>
        <v>0.75699626865671643</v>
      </c>
      <c r="S49" s="22"/>
      <c r="T49" s="41" t="str">
        <f>IF(H49="--%","--%",H49-R49)</f>
        <v>--%</v>
      </c>
      <c r="U49" s="44"/>
    </row>
    <row r="50" spans="1:21" x14ac:dyDescent="0.25">
      <c r="A50" s="14"/>
      <c r="B50" s="14"/>
      <c r="C50" s="14"/>
      <c r="D50" s="14"/>
      <c r="E50" s="14"/>
      <c r="F50" s="14"/>
      <c r="G50" s="14"/>
      <c r="H50" s="14"/>
      <c r="I50" s="31"/>
      <c r="J50" s="14"/>
      <c r="K50" s="31"/>
      <c r="L50" s="14"/>
      <c r="M50" s="31"/>
      <c r="N50" s="14"/>
      <c r="O50" s="14"/>
      <c r="P50" s="14"/>
      <c r="Q50" s="14"/>
      <c r="R50" s="14"/>
      <c r="S50" s="31"/>
      <c r="T50" s="14"/>
      <c r="U50" s="14"/>
    </row>
    <row r="52" spans="1:21" x14ac:dyDescent="0.25">
      <c r="A52" s="11" t="s">
        <v>110</v>
      </c>
    </row>
    <row r="53" spans="1:21" x14ac:dyDescent="0.25">
      <c r="A53" s="11" t="s">
        <v>111</v>
      </c>
    </row>
    <row r="54" spans="1:21" x14ac:dyDescent="0.25">
      <c r="A54" s="11" t="s">
        <v>112</v>
      </c>
    </row>
  </sheetData>
  <mergeCells count="8">
    <mergeCell ref="A3:Q3"/>
    <mergeCell ref="D14:H14"/>
    <mergeCell ref="N14:R14"/>
    <mergeCell ref="Q8:T8"/>
    <mergeCell ref="F10:J10"/>
    <mergeCell ref="B12:U12"/>
    <mergeCell ref="D13:H13"/>
    <mergeCell ref="N13:R13"/>
  </mergeCells>
  <conditionalFormatting sqref="T17:T50 L17:L50">
    <cfRule type="iconSet" priority="306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J17:J50">
    <cfRule type="iconSet" priority="310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dataValidations count="1">
    <dataValidation type="list" allowBlank="1" showErrorMessage="1" sqref="Q8:T8 I8:J8 L8">
      <formula1>Colleges</formula1>
    </dataValidation>
  </dataValidations>
  <hyperlinks>
    <hyperlink ref="A3" r:id="rId1"/>
  </hyperlinks>
  <printOptions horizontalCentered="1"/>
  <pageMargins left="0.25" right="0.25" top="0.5" bottom="0.25" header="0.3" footer="0.05"/>
  <pageSetup scale="70" fitToHeight="1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Normal="100" workbookViewId="0">
      <pane ySplit="6" topLeftCell="A7" activePane="bottomLeft" state="frozen"/>
      <selection activeCell="A22" sqref="A22:B23"/>
      <selection pane="bottomLeft" activeCell="Q8" sqref="Q8:T8"/>
    </sheetView>
  </sheetViews>
  <sheetFormatPr defaultRowHeight="15" x14ac:dyDescent="0.25"/>
  <cols>
    <col min="1" max="1" width="4.7109375" style="11" customWidth="1"/>
    <col min="2" max="2" width="10.85546875" style="11" customWidth="1"/>
    <col min="3" max="3" width="1.42578125" style="9" customWidth="1"/>
    <col min="4" max="4" width="10.28515625" style="11" customWidth="1"/>
    <col min="5" max="5" width="1.42578125" style="11" customWidth="1"/>
    <col min="6" max="6" width="12.42578125" style="11" customWidth="1"/>
    <col min="7" max="7" width="1.42578125" style="11" customWidth="1"/>
    <col min="8" max="8" width="12.28515625" style="11" customWidth="1"/>
    <col min="9" max="9" width="1.7109375" style="11" customWidth="1"/>
    <col min="10" max="10" width="13.7109375" style="11" customWidth="1"/>
    <col min="11" max="11" width="1.7109375" style="11" customWidth="1"/>
    <col min="12" max="12" width="13.7109375" style="11" customWidth="1"/>
    <col min="13" max="13" width="1.7109375" style="11" customWidth="1"/>
    <col min="14" max="14" width="10.28515625" style="11" customWidth="1"/>
    <col min="15" max="15" width="1.42578125" style="11" customWidth="1"/>
    <col min="16" max="16" width="12.42578125" style="11" customWidth="1"/>
    <col min="17" max="17" width="1.42578125" style="11" customWidth="1"/>
    <col min="18" max="18" width="12.28515625" style="11" customWidth="1"/>
    <col min="19" max="19" width="1.7109375" style="11" customWidth="1"/>
    <col min="20" max="20" width="13.7109375" style="11" customWidth="1"/>
    <col min="21" max="21" width="2.85546875" style="11" customWidth="1"/>
    <col min="22" max="16384" width="9.140625" style="11"/>
  </cols>
  <sheetData>
    <row r="1" spans="1:21" x14ac:dyDescent="0.25">
      <c r="A1" s="2" t="s">
        <v>0</v>
      </c>
      <c r="B1" s="3"/>
      <c r="C1" s="7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3" t="s">
        <v>97</v>
      </c>
      <c r="S1" s="3"/>
      <c r="T1" s="3"/>
      <c r="U1" s="3"/>
    </row>
    <row r="2" spans="1:21" x14ac:dyDescent="0.25">
      <c r="A2" s="2" t="s">
        <v>1</v>
      </c>
      <c r="B2" s="3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3" t="s">
        <v>98</v>
      </c>
      <c r="S2" s="3"/>
      <c r="T2" s="3"/>
      <c r="U2" s="3"/>
    </row>
    <row r="3" spans="1:21" x14ac:dyDescent="0.25">
      <c r="A3" s="52" t="s">
        <v>115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43" t="s">
        <v>99</v>
      </c>
      <c r="S3" s="3"/>
      <c r="T3" s="3"/>
      <c r="U3" s="3"/>
    </row>
    <row r="4" spans="1:21" x14ac:dyDescent="0.25">
      <c r="A4" s="3"/>
      <c r="B4" s="3"/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3" t="s">
        <v>100</v>
      </c>
      <c r="S4" s="3"/>
      <c r="T4" s="3"/>
      <c r="U4" s="3"/>
    </row>
    <row r="5" spans="1:21" x14ac:dyDescent="0.25">
      <c r="A5" s="2" t="s">
        <v>85</v>
      </c>
      <c r="B5" s="3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3" t="s">
        <v>101</v>
      </c>
      <c r="S5" s="3"/>
      <c r="T5" s="3"/>
      <c r="U5" s="3"/>
    </row>
    <row r="6" spans="1:21" x14ac:dyDescent="0.25">
      <c r="A6" s="2" t="s">
        <v>108</v>
      </c>
      <c r="B6" s="3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 t="s">
        <v>102</v>
      </c>
      <c r="S6" s="3"/>
      <c r="T6" s="3"/>
      <c r="U6" s="3"/>
    </row>
    <row r="7" spans="1:21" x14ac:dyDescent="0.25">
      <c r="A7" s="2"/>
      <c r="B7" s="3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s="4" t="s">
        <v>5</v>
      </c>
      <c r="B8" s="6" t="s">
        <v>62</v>
      </c>
      <c r="C8" s="8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3" t="s">
        <v>56</v>
      </c>
      <c r="R8" s="54"/>
      <c r="S8" s="54"/>
      <c r="T8" s="54"/>
    </row>
    <row r="9" spans="1:21" x14ac:dyDescent="0.25">
      <c r="A9" s="5"/>
      <c r="N9" s="1"/>
    </row>
    <row r="10" spans="1:21" x14ac:dyDescent="0.25">
      <c r="A10" s="4" t="s">
        <v>7</v>
      </c>
      <c r="B10" s="11" t="s">
        <v>84</v>
      </c>
      <c r="F10" s="56" t="s">
        <v>106</v>
      </c>
      <c r="G10" s="56"/>
      <c r="H10" s="56"/>
      <c r="I10" s="56"/>
      <c r="J10" s="56"/>
      <c r="N10" s="1"/>
      <c r="R10" s="38" t="s">
        <v>92</v>
      </c>
      <c r="T10" s="42">
        <v>0.191</v>
      </c>
    </row>
    <row r="11" spans="1:21" x14ac:dyDescent="0.25">
      <c r="A11" s="5"/>
      <c r="F11" s="45"/>
      <c r="G11" s="45"/>
      <c r="H11" s="45"/>
      <c r="N11" s="1"/>
    </row>
    <row r="12" spans="1:21" ht="60" customHeight="1" x14ac:dyDescent="0.25">
      <c r="A12" s="4" t="s">
        <v>6</v>
      </c>
      <c r="B12" s="55" t="s">
        <v>114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1" ht="15" customHeight="1" x14ac:dyDescent="0.25">
      <c r="A13" s="16"/>
      <c r="B13" s="44"/>
      <c r="D13" s="48"/>
      <c r="E13" s="49"/>
      <c r="F13" s="49"/>
      <c r="G13" s="49"/>
      <c r="H13" s="49"/>
      <c r="I13" s="44"/>
      <c r="J13" s="39" t="s">
        <v>94</v>
      </c>
      <c r="K13" s="17"/>
      <c r="L13" s="39" t="s">
        <v>94</v>
      </c>
      <c r="M13" s="17"/>
      <c r="N13" s="50"/>
      <c r="O13" s="50"/>
      <c r="P13" s="50"/>
      <c r="Q13" s="50"/>
      <c r="R13" s="50"/>
      <c r="S13" s="44"/>
      <c r="T13" s="40"/>
      <c r="U13" s="44"/>
    </row>
    <row r="14" spans="1:21" ht="15" customHeight="1" x14ac:dyDescent="0.25">
      <c r="A14" s="16"/>
      <c r="B14" s="44"/>
      <c r="D14" s="48" t="s">
        <v>57</v>
      </c>
      <c r="E14" s="49"/>
      <c r="F14" s="49"/>
      <c r="G14" s="49"/>
      <c r="H14" s="49"/>
      <c r="I14" s="44"/>
      <c r="J14" s="39" t="s">
        <v>95</v>
      </c>
      <c r="K14" s="17"/>
      <c r="L14" s="39" t="s">
        <v>96</v>
      </c>
      <c r="M14" s="17"/>
      <c r="N14" s="50" t="s">
        <v>59</v>
      </c>
      <c r="O14" s="50"/>
      <c r="P14" s="50"/>
      <c r="Q14" s="50"/>
      <c r="R14" s="50"/>
      <c r="S14" s="44"/>
      <c r="T14" s="40" t="s">
        <v>93</v>
      </c>
      <c r="U14" s="44"/>
    </row>
    <row r="15" spans="1:21" x14ac:dyDescent="0.25">
      <c r="A15" s="18" t="s">
        <v>64</v>
      </c>
      <c r="B15" s="19"/>
      <c r="C15" s="10"/>
      <c r="D15" s="20" t="s">
        <v>2</v>
      </c>
      <c r="E15" s="20"/>
      <c r="F15" s="20" t="s">
        <v>3</v>
      </c>
      <c r="G15" s="20"/>
      <c r="H15" s="20" t="s">
        <v>58</v>
      </c>
      <c r="I15" s="44"/>
      <c r="J15" s="20" t="s">
        <v>58</v>
      </c>
      <c r="K15" s="19"/>
      <c r="L15" s="20" t="s">
        <v>58</v>
      </c>
      <c r="M15" s="19"/>
      <c r="N15" s="20" t="s">
        <v>2</v>
      </c>
      <c r="O15" s="20"/>
      <c r="P15" s="20" t="s">
        <v>3</v>
      </c>
      <c r="Q15" s="20"/>
      <c r="R15" s="20" t="s">
        <v>58</v>
      </c>
      <c r="S15" s="44"/>
      <c r="T15" s="20" t="s">
        <v>58</v>
      </c>
      <c r="U15" s="44"/>
    </row>
    <row r="16" spans="1:21" s="12" customFormat="1" x14ac:dyDescent="0.25">
      <c r="A16" s="21"/>
      <c r="B16" s="22" t="s">
        <v>4</v>
      </c>
      <c r="C16" s="13"/>
      <c r="D16" s="23"/>
      <c r="E16" s="24"/>
      <c r="F16" s="23"/>
      <c r="G16" s="13"/>
      <c r="H16" s="25"/>
      <c r="I16" s="22"/>
      <c r="J16" s="26"/>
      <c r="K16" s="22"/>
      <c r="L16" s="26"/>
      <c r="M16" s="22"/>
      <c r="N16" s="23"/>
      <c r="O16" s="24"/>
      <c r="P16" s="23"/>
      <c r="Q16" s="13"/>
      <c r="R16" s="25"/>
      <c r="S16" s="22"/>
      <c r="T16" s="26"/>
      <c r="U16" s="22"/>
    </row>
    <row r="17" spans="1:21" s="12" customFormat="1" x14ac:dyDescent="0.25">
      <c r="A17" s="22" t="s">
        <v>60</v>
      </c>
      <c r="B17" s="22"/>
      <c r="C17" s="13"/>
      <c r="D17" s="36"/>
      <c r="E17" s="28"/>
      <c r="F17" s="36"/>
      <c r="G17" s="9"/>
      <c r="H17" s="29" t="str">
        <f>IF(F17=0,"--%",D17/F17)</f>
        <v>--%</v>
      </c>
      <c r="I17" s="22"/>
      <c r="J17" s="30" t="str">
        <f>IF(H17="--%","--%",H17-$T$10)</f>
        <v>--%</v>
      </c>
      <c r="K17" s="34"/>
      <c r="L17" s="30" t="str">
        <f>IF(H17="--%","--%",H17-(0.9*$T$10))</f>
        <v>--%</v>
      </c>
      <c r="M17" s="34"/>
      <c r="N17" s="27">
        <v>19844</v>
      </c>
      <c r="O17" s="28"/>
      <c r="P17" s="27">
        <v>103583</v>
      </c>
      <c r="Q17" s="9"/>
      <c r="R17" s="29">
        <f>IF(P17=0,"--%",N17/P17)</f>
        <v>0.19157583773399109</v>
      </c>
      <c r="S17" s="22"/>
      <c r="T17" s="41" t="str">
        <f>IF(H17="--%","--%",H17-R17)</f>
        <v>--%</v>
      </c>
      <c r="U17" s="22"/>
    </row>
    <row r="18" spans="1:21" s="12" customFormat="1" x14ac:dyDescent="0.25">
      <c r="A18" s="14"/>
      <c r="B18" s="14"/>
      <c r="C18" s="14"/>
      <c r="D18" s="14"/>
      <c r="E18" s="14"/>
      <c r="F18" s="14"/>
      <c r="G18" s="14"/>
      <c r="H18" s="14"/>
      <c r="I18" s="31"/>
      <c r="J18" s="14"/>
      <c r="K18" s="31"/>
      <c r="L18" s="14"/>
      <c r="M18" s="31"/>
      <c r="N18" s="14"/>
      <c r="O18" s="14"/>
      <c r="P18" s="14"/>
      <c r="Q18" s="14"/>
      <c r="R18" s="14"/>
      <c r="S18" s="31"/>
      <c r="T18" s="14"/>
      <c r="U18" s="14"/>
    </row>
    <row r="19" spans="1:21" s="12" customFormat="1" x14ac:dyDescent="0.25">
      <c r="A19" s="13" t="s">
        <v>61</v>
      </c>
      <c r="B19" s="13"/>
      <c r="C19" s="13"/>
      <c r="D19" s="13"/>
      <c r="E19" s="13"/>
      <c r="F19" s="13"/>
      <c r="G19" s="13"/>
      <c r="H19" s="13"/>
      <c r="I19" s="32"/>
      <c r="J19" s="13"/>
      <c r="K19" s="32"/>
      <c r="L19" s="13"/>
      <c r="M19" s="32"/>
      <c r="N19" s="13"/>
      <c r="O19" s="13"/>
      <c r="P19" s="13"/>
      <c r="Q19" s="13"/>
      <c r="R19" s="13"/>
      <c r="S19" s="32"/>
      <c r="T19" s="13"/>
      <c r="U19" s="13"/>
    </row>
    <row r="20" spans="1:21" x14ac:dyDescent="0.25">
      <c r="A20" s="44" t="s">
        <v>88</v>
      </c>
      <c r="B20" s="44"/>
      <c r="D20" s="37"/>
      <c r="E20" s="24"/>
      <c r="F20" s="37"/>
      <c r="G20" s="13"/>
      <c r="H20" s="29" t="str">
        <f>IF(F20=0,"--%",D20/F20)</f>
        <v>--%</v>
      </c>
      <c r="I20" s="22"/>
      <c r="J20" s="30" t="str">
        <f>IF(H20="--%","--%",H20-$T$10)</f>
        <v>--%</v>
      </c>
      <c r="K20" s="34"/>
      <c r="L20" s="30" t="str">
        <f>IF(H20="--%","--%",H20-(0.9*$T$10))</f>
        <v>--%</v>
      </c>
      <c r="M20" s="34"/>
      <c r="N20" s="27">
        <v>845</v>
      </c>
      <c r="O20" s="28"/>
      <c r="P20" s="27">
        <v>4357</v>
      </c>
      <c r="Q20" s="9"/>
      <c r="R20" s="29">
        <f>IF(P20=0,"--%",N20/P20)</f>
        <v>0.19394078494376865</v>
      </c>
      <c r="S20" s="22"/>
      <c r="T20" s="41" t="str">
        <f>IF(H20="--%","--%",H20-R20)</f>
        <v>--%</v>
      </c>
      <c r="U20" s="44"/>
    </row>
    <row r="21" spans="1:21" x14ac:dyDescent="0.25">
      <c r="A21" s="14"/>
      <c r="B21" s="14"/>
      <c r="C21" s="14"/>
      <c r="D21" s="14"/>
      <c r="E21" s="14"/>
      <c r="F21" s="14"/>
      <c r="G21" s="14"/>
      <c r="H21" s="14"/>
      <c r="I21" s="31"/>
      <c r="J21" s="14"/>
      <c r="K21" s="31"/>
      <c r="L21" s="14"/>
      <c r="M21" s="31"/>
      <c r="N21" s="14"/>
      <c r="O21" s="14"/>
      <c r="P21" s="14"/>
      <c r="Q21" s="14"/>
      <c r="R21" s="14"/>
      <c r="S21" s="31"/>
      <c r="T21" s="14"/>
      <c r="U21" s="14"/>
    </row>
    <row r="22" spans="1:21" x14ac:dyDescent="0.25">
      <c r="A22" s="13" t="s">
        <v>113</v>
      </c>
      <c r="B22" s="13"/>
      <c r="C22" s="13"/>
      <c r="D22" s="13"/>
      <c r="E22" s="13"/>
      <c r="F22" s="13"/>
      <c r="G22" s="13"/>
      <c r="H22" s="13"/>
      <c r="I22" s="32"/>
      <c r="J22" s="13"/>
      <c r="K22" s="32"/>
      <c r="L22" s="13"/>
      <c r="M22" s="32"/>
      <c r="N22" s="13"/>
      <c r="O22" s="13"/>
      <c r="P22" s="13"/>
      <c r="Q22" s="13"/>
      <c r="R22" s="13"/>
      <c r="S22" s="32"/>
      <c r="T22" s="13"/>
      <c r="U22" s="13"/>
    </row>
    <row r="23" spans="1:21" ht="15" customHeight="1" x14ac:dyDescent="0.25">
      <c r="A23" s="47" t="s">
        <v>66</v>
      </c>
      <c r="B23" s="47"/>
      <c r="D23" s="37"/>
      <c r="E23" s="24"/>
      <c r="F23" s="37"/>
      <c r="G23" s="13"/>
      <c r="H23" s="29" t="str">
        <f>IF(F23=0,"--%",D23/F23)</f>
        <v>--%</v>
      </c>
      <c r="I23" s="22"/>
      <c r="J23" s="30" t="str">
        <f>IF(H23="--%","--%",H23-$T$10)</f>
        <v>--%</v>
      </c>
      <c r="K23" s="34"/>
      <c r="L23" s="30" t="str">
        <f>IF(H23="--%","--%",H23-(0.9*$T$10))</f>
        <v>--%</v>
      </c>
      <c r="M23" s="34"/>
      <c r="N23" s="27">
        <v>5801</v>
      </c>
      <c r="O23" s="28"/>
      <c r="P23" s="27">
        <v>29912</v>
      </c>
      <c r="Q23" s="9"/>
      <c r="R23" s="29">
        <f>IF(P23=0,"--%",N23/P23)</f>
        <v>0.19393554426317197</v>
      </c>
      <c r="S23" s="22"/>
      <c r="T23" s="41" t="str">
        <f>IF(H23="--%","--%",H23-R23)</f>
        <v>--%</v>
      </c>
      <c r="U23" s="44"/>
    </row>
    <row r="24" spans="1:21" s="12" customFormat="1" x14ac:dyDescent="0.25">
      <c r="A24" s="14"/>
      <c r="B24" s="14"/>
      <c r="C24" s="14"/>
      <c r="D24" s="14"/>
      <c r="E24" s="14"/>
      <c r="F24" s="14"/>
      <c r="G24" s="14"/>
      <c r="H24" s="14"/>
      <c r="I24" s="31"/>
      <c r="J24" s="14"/>
      <c r="K24" s="31"/>
      <c r="L24" s="14"/>
      <c r="M24" s="31"/>
      <c r="N24" s="14"/>
      <c r="O24" s="14"/>
      <c r="P24" s="14"/>
      <c r="Q24" s="14"/>
      <c r="R24" s="14"/>
      <c r="S24" s="31"/>
      <c r="T24" s="14"/>
      <c r="U24" s="14"/>
    </row>
    <row r="25" spans="1:21" s="12" customFormat="1" x14ac:dyDescent="0.25">
      <c r="A25" s="13" t="s">
        <v>65</v>
      </c>
      <c r="B25" s="13"/>
      <c r="C25" s="13"/>
      <c r="D25" s="13"/>
      <c r="E25" s="13"/>
      <c r="F25" s="13"/>
      <c r="G25" s="13"/>
      <c r="H25" s="13"/>
      <c r="I25" s="32"/>
      <c r="J25" s="13"/>
      <c r="K25" s="32"/>
      <c r="L25" s="13"/>
      <c r="M25" s="32"/>
      <c r="N25" s="13"/>
      <c r="O25" s="13"/>
      <c r="P25" s="13"/>
      <c r="Q25" s="13"/>
      <c r="R25" s="13"/>
      <c r="S25" s="32"/>
      <c r="T25" s="13"/>
      <c r="U25" s="13"/>
    </row>
    <row r="26" spans="1:21" x14ac:dyDescent="0.25">
      <c r="A26" s="44" t="s">
        <v>87</v>
      </c>
      <c r="B26" s="44"/>
      <c r="D26" s="37"/>
      <c r="E26" s="24"/>
      <c r="F26" s="37"/>
      <c r="G26" s="13"/>
      <c r="H26" s="29" t="str">
        <f>IF(F26=0,"--%",D26/F26)</f>
        <v>--%</v>
      </c>
      <c r="I26" s="22"/>
      <c r="J26" s="30" t="str">
        <f>IF(H26="--%","--%",H26-$T$10)</f>
        <v>--%</v>
      </c>
      <c r="K26" s="34"/>
      <c r="L26" s="30" t="str">
        <f>IF(H26="--%","--%",H26-(0.9*$T$10))</f>
        <v>--%</v>
      </c>
      <c r="M26" s="34"/>
      <c r="N26" s="27">
        <v>79</v>
      </c>
      <c r="O26" s="28"/>
      <c r="P26" s="27">
        <v>370</v>
      </c>
      <c r="Q26" s="9"/>
      <c r="R26" s="29">
        <f>IF(P26=0,"--%",N26/P26)</f>
        <v>0.21351351351351353</v>
      </c>
      <c r="S26" s="22"/>
      <c r="T26" s="41" t="str">
        <f>IF(H26="--%","--%",H26-R26)</f>
        <v>--%</v>
      </c>
      <c r="U26" s="44"/>
    </row>
    <row r="27" spans="1:21" x14ac:dyDescent="0.25">
      <c r="A27" s="14"/>
      <c r="B27" s="14"/>
      <c r="C27" s="14"/>
      <c r="D27" s="14"/>
      <c r="E27" s="14"/>
      <c r="F27" s="14"/>
      <c r="G27" s="14"/>
      <c r="H27" s="14"/>
      <c r="I27" s="31"/>
      <c r="J27" s="14"/>
      <c r="K27" s="31"/>
      <c r="L27" s="14"/>
      <c r="M27" s="31"/>
      <c r="N27" s="14"/>
      <c r="O27" s="14"/>
      <c r="P27" s="14"/>
      <c r="Q27" s="14"/>
      <c r="R27" s="14"/>
      <c r="S27" s="31"/>
      <c r="T27" s="14"/>
      <c r="U27" s="14"/>
    </row>
    <row r="28" spans="1:21" x14ac:dyDescent="0.25">
      <c r="A28" s="46" t="s">
        <v>109</v>
      </c>
      <c r="B28" s="13"/>
      <c r="C28" s="13"/>
      <c r="D28" s="13"/>
      <c r="E28" s="13"/>
      <c r="F28" s="13"/>
      <c r="G28" s="13"/>
      <c r="H28" s="13"/>
      <c r="I28" s="32"/>
      <c r="J28" s="13"/>
      <c r="K28" s="32"/>
      <c r="L28" s="13"/>
      <c r="M28" s="32"/>
      <c r="N28" s="13"/>
      <c r="O28" s="13"/>
      <c r="P28" s="13"/>
      <c r="Q28" s="13"/>
      <c r="R28" s="13"/>
      <c r="S28" s="32"/>
      <c r="T28" s="13"/>
      <c r="U28" s="13"/>
    </row>
    <row r="29" spans="1:21" x14ac:dyDescent="0.25">
      <c r="A29" s="15" t="s">
        <v>67</v>
      </c>
      <c r="B29" s="44"/>
      <c r="D29" s="37"/>
      <c r="E29" s="24"/>
      <c r="F29" s="37"/>
      <c r="G29" s="13"/>
      <c r="H29" s="29" t="str">
        <f t="shared" ref="H29:H36" si="0">IF(F29=0,"--%",D29/F29)</f>
        <v>--%</v>
      </c>
      <c r="I29" s="22"/>
      <c r="J29" s="30" t="str">
        <f t="shared" ref="J29:J36" si="1">IF(H29="--%","--%",H29-$T$10)</f>
        <v>--%</v>
      </c>
      <c r="K29" s="34"/>
      <c r="L29" s="30" t="str">
        <f t="shared" ref="L29:L36" si="2">IF(H29="--%","--%",H29-(0.9*$T$10))</f>
        <v>--%</v>
      </c>
      <c r="M29" s="34"/>
      <c r="N29" s="27">
        <v>61</v>
      </c>
      <c r="O29" s="28"/>
      <c r="P29" s="27">
        <v>289</v>
      </c>
      <c r="Q29" s="9"/>
      <c r="R29" s="29">
        <f t="shared" ref="R29:R36" si="3">IF(P29=0,"--%",N29/P29)</f>
        <v>0.21107266435986158</v>
      </c>
      <c r="S29" s="22"/>
      <c r="T29" s="41" t="str">
        <f t="shared" ref="T29:T36" si="4">IF(H29="--%","--%",H29-R29)</f>
        <v>--%</v>
      </c>
      <c r="U29" s="44"/>
    </row>
    <row r="30" spans="1:21" x14ac:dyDescent="0.25">
      <c r="A30" s="15" t="s">
        <v>68</v>
      </c>
      <c r="B30" s="44"/>
      <c r="D30" s="37"/>
      <c r="E30" s="24"/>
      <c r="F30" s="37"/>
      <c r="G30" s="13"/>
      <c r="H30" s="29" t="str">
        <f t="shared" si="0"/>
        <v>--%</v>
      </c>
      <c r="I30" s="22"/>
      <c r="J30" s="30" t="str">
        <f t="shared" si="1"/>
        <v>--%</v>
      </c>
      <c r="K30" s="34"/>
      <c r="L30" s="30" t="str">
        <f t="shared" si="2"/>
        <v>--%</v>
      </c>
      <c r="M30" s="34"/>
      <c r="N30" s="27">
        <v>1096</v>
      </c>
      <c r="O30" s="28"/>
      <c r="P30" s="27">
        <v>3805</v>
      </c>
      <c r="Q30" s="9"/>
      <c r="R30" s="29">
        <f t="shared" si="3"/>
        <v>0.288042049934297</v>
      </c>
      <c r="S30" s="22"/>
      <c r="T30" s="41" t="str">
        <f t="shared" si="4"/>
        <v>--%</v>
      </c>
      <c r="U30" s="44"/>
    </row>
    <row r="31" spans="1:21" x14ac:dyDescent="0.25">
      <c r="A31" s="15" t="s">
        <v>69</v>
      </c>
      <c r="B31" s="44"/>
      <c r="D31" s="37"/>
      <c r="E31" s="24"/>
      <c r="F31" s="37"/>
      <c r="G31" s="13"/>
      <c r="H31" s="29" t="str">
        <f t="shared" si="0"/>
        <v>--%</v>
      </c>
      <c r="I31" s="22"/>
      <c r="J31" s="30" t="str">
        <f t="shared" si="1"/>
        <v>--%</v>
      </c>
      <c r="K31" s="34"/>
      <c r="L31" s="30" t="str">
        <f t="shared" si="2"/>
        <v>--%</v>
      </c>
      <c r="M31" s="34"/>
      <c r="N31" s="27">
        <v>2730</v>
      </c>
      <c r="O31" s="28"/>
      <c r="P31" s="27">
        <v>12361</v>
      </c>
      <c r="Q31" s="9"/>
      <c r="R31" s="29">
        <f t="shared" si="3"/>
        <v>0.22085591780600275</v>
      </c>
      <c r="S31" s="22"/>
      <c r="T31" s="41" t="str">
        <f t="shared" si="4"/>
        <v>--%</v>
      </c>
      <c r="U31" s="44"/>
    </row>
    <row r="32" spans="1:21" x14ac:dyDescent="0.25">
      <c r="A32" s="33" t="s">
        <v>70</v>
      </c>
      <c r="B32" s="44"/>
      <c r="D32" s="37"/>
      <c r="E32" s="24"/>
      <c r="F32" s="37"/>
      <c r="G32" s="13"/>
      <c r="H32" s="29" t="str">
        <f t="shared" si="0"/>
        <v>--%</v>
      </c>
      <c r="I32" s="22"/>
      <c r="J32" s="30" t="str">
        <f t="shared" si="1"/>
        <v>--%</v>
      </c>
      <c r="K32" s="34"/>
      <c r="L32" s="30" t="str">
        <f t="shared" si="2"/>
        <v>--%</v>
      </c>
      <c r="M32" s="34"/>
      <c r="N32" s="27">
        <v>3614</v>
      </c>
      <c r="O32" s="28"/>
      <c r="P32" s="27">
        <v>16596</v>
      </c>
      <c r="Q32" s="9"/>
      <c r="R32" s="29">
        <f t="shared" si="3"/>
        <v>0.21776331646179803</v>
      </c>
      <c r="S32" s="22"/>
      <c r="T32" s="41" t="str">
        <f t="shared" si="4"/>
        <v>--%</v>
      </c>
      <c r="U32" s="44"/>
    </row>
    <row r="33" spans="1:21" x14ac:dyDescent="0.25">
      <c r="A33" s="33" t="s">
        <v>71</v>
      </c>
      <c r="B33" s="44"/>
      <c r="D33" s="37"/>
      <c r="E33" s="24"/>
      <c r="F33" s="37"/>
      <c r="G33" s="13"/>
      <c r="H33" s="29" t="str">
        <f t="shared" si="0"/>
        <v>--%</v>
      </c>
      <c r="I33" s="22"/>
      <c r="J33" s="30" t="str">
        <f t="shared" si="1"/>
        <v>--%</v>
      </c>
      <c r="K33" s="34"/>
      <c r="L33" s="30" t="str">
        <f t="shared" si="2"/>
        <v>--%</v>
      </c>
      <c r="M33" s="34"/>
      <c r="N33" s="27">
        <v>19</v>
      </c>
      <c r="O33" s="28"/>
      <c r="P33" s="27">
        <v>95</v>
      </c>
      <c r="Q33" s="9"/>
      <c r="R33" s="29">
        <f t="shared" si="3"/>
        <v>0.2</v>
      </c>
      <c r="S33" s="22"/>
      <c r="T33" s="41" t="str">
        <f t="shared" si="4"/>
        <v>--%</v>
      </c>
      <c r="U33" s="44"/>
    </row>
    <row r="34" spans="1:21" x14ac:dyDescent="0.25">
      <c r="A34" s="33" t="s">
        <v>72</v>
      </c>
      <c r="B34" s="44"/>
      <c r="D34" s="37"/>
      <c r="E34" s="24"/>
      <c r="F34" s="37"/>
      <c r="G34" s="13"/>
      <c r="H34" s="29" t="str">
        <f t="shared" si="0"/>
        <v>--%</v>
      </c>
      <c r="I34" s="22"/>
      <c r="J34" s="30" t="str">
        <f t="shared" si="1"/>
        <v>--%</v>
      </c>
      <c r="K34" s="34"/>
      <c r="L34" s="30" t="str">
        <f t="shared" si="2"/>
        <v>--%</v>
      </c>
      <c r="M34" s="34"/>
      <c r="N34" s="27">
        <v>11078</v>
      </c>
      <c r="O34" s="28"/>
      <c r="P34" s="27">
        <v>64847</v>
      </c>
      <c r="Q34" s="9"/>
      <c r="R34" s="29">
        <f t="shared" si="3"/>
        <v>0.17083288355667958</v>
      </c>
      <c r="S34" s="22"/>
      <c r="T34" s="41" t="str">
        <f t="shared" si="4"/>
        <v>--%</v>
      </c>
      <c r="U34" s="44"/>
    </row>
    <row r="35" spans="1:21" x14ac:dyDescent="0.25">
      <c r="A35" s="33" t="s">
        <v>77</v>
      </c>
      <c r="B35" s="44"/>
      <c r="D35" s="37"/>
      <c r="E35" s="24"/>
      <c r="F35" s="37"/>
      <c r="G35" s="13"/>
      <c r="H35" s="29" t="str">
        <f t="shared" si="0"/>
        <v>--%</v>
      </c>
      <c r="I35" s="22"/>
      <c r="J35" s="30" t="str">
        <f t="shared" si="1"/>
        <v>--%</v>
      </c>
      <c r="K35" s="34"/>
      <c r="L35" s="30" t="str">
        <f t="shared" si="2"/>
        <v>--%</v>
      </c>
      <c r="M35" s="34"/>
      <c r="N35" s="27">
        <v>432</v>
      </c>
      <c r="O35" s="28"/>
      <c r="P35" s="27">
        <v>1827</v>
      </c>
      <c r="Q35" s="9"/>
      <c r="R35" s="29">
        <f t="shared" si="3"/>
        <v>0.23645320197044334</v>
      </c>
      <c r="S35" s="22"/>
      <c r="T35" s="41" t="str">
        <f t="shared" si="4"/>
        <v>--%</v>
      </c>
      <c r="U35" s="44"/>
    </row>
    <row r="36" spans="1:21" x14ac:dyDescent="0.25">
      <c r="A36" s="33" t="s">
        <v>73</v>
      </c>
      <c r="B36" s="44"/>
      <c r="D36" s="37"/>
      <c r="E36" s="24"/>
      <c r="F36" s="37"/>
      <c r="G36" s="13"/>
      <c r="H36" s="29" t="str">
        <f t="shared" si="0"/>
        <v>--%</v>
      </c>
      <c r="I36" s="22"/>
      <c r="J36" s="30" t="str">
        <f t="shared" si="1"/>
        <v>--%</v>
      </c>
      <c r="K36" s="34"/>
      <c r="L36" s="30" t="str">
        <f t="shared" si="2"/>
        <v>--%</v>
      </c>
      <c r="M36" s="34"/>
      <c r="N36" s="27">
        <v>814</v>
      </c>
      <c r="O36" s="28"/>
      <c r="P36" s="27">
        <v>3763</v>
      </c>
      <c r="Q36" s="9"/>
      <c r="R36" s="29">
        <f t="shared" si="3"/>
        <v>0.21631676853574275</v>
      </c>
      <c r="S36" s="22"/>
      <c r="T36" s="41" t="str">
        <f t="shared" si="4"/>
        <v>--%</v>
      </c>
      <c r="U36" s="44"/>
    </row>
    <row r="37" spans="1:21" x14ac:dyDescent="0.25">
      <c r="A37" s="14"/>
      <c r="B37" s="14"/>
      <c r="C37" s="14"/>
      <c r="D37" s="14"/>
      <c r="E37" s="14"/>
      <c r="F37" s="14"/>
      <c r="G37" s="14"/>
      <c r="H37" s="14"/>
      <c r="I37" s="31"/>
      <c r="J37" s="14"/>
      <c r="K37" s="31"/>
      <c r="L37" s="14"/>
      <c r="M37" s="31"/>
      <c r="N37" s="14"/>
      <c r="O37" s="14"/>
      <c r="P37" s="14"/>
      <c r="Q37" s="14"/>
      <c r="R37" s="14"/>
      <c r="S37" s="31"/>
      <c r="T37" s="14"/>
      <c r="U37" s="14"/>
    </row>
    <row r="38" spans="1:21" x14ac:dyDescent="0.25">
      <c r="A38" s="13" t="s">
        <v>86</v>
      </c>
      <c r="B38" s="13"/>
      <c r="C38" s="13"/>
      <c r="D38" s="13"/>
      <c r="E38" s="13"/>
      <c r="F38" s="13"/>
      <c r="G38" s="13"/>
      <c r="H38" s="13"/>
      <c r="I38" s="32"/>
      <c r="J38" s="13"/>
      <c r="K38" s="32"/>
      <c r="L38" s="13"/>
      <c r="M38" s="32"/>
      <c r="N38" s="13"/>
      <c r="O38" s="13"/>
      <c r="P38" s="13"/>
      <c r="Q38" s="13"/>
      <c r="R38" s="13"/>
      <c r="S38" s="32"/>
      <c r="T38" s="13"/>
      <c r="U38" s="13"/>
    </row>
    <row r="39" spans="1:21" x14ac:dyDescent="0.25">
      <c r="A39" s="15" t="s">
        <v>74</v>
      </c>
      <c r="B39" s="44"/>
      <c r="D39" s="37"/>
      <c r="E39" s="24"/>
      <c r="F39" s="37"/>
      <c r="G39" s="13"/>
      <c r="H39" s="29" t="str">
        <f>IF(F39=0,"--%",D39/F39)</f>
        <v>--%</v>
      </c>
      <c r="I39" s="22"/>
      <c r="J39" s="30" t="str">
        <f>IF(H39="--%","--%",H39-$T$10)</f>
        <v>--%</v>
      </c>
      <c r="K39" s="34"/>
      <c r="L39" s="30" t="str">
        <f>IF(H39="--%","--%",H39-(0.9*$T$10))</f>
        <v>--%</v>
      </c>
      <c r="M39" s="34"/>
      <c r="N39" s="27">
        <v>6266</v>
      </c>
      <c r="O39" s="28"/>
      <c r="P39" s="27">
        <v>57341</v>
      </c>
      <c r="Q39" s="9"/>
      <c r="R39" s="29">
        <f>IF(P39=0,"--%",N39/P39)</f>
        <v>0.10927608517465688</v>
      </c>
      <c r="S39" s="22"/>
      <c r="T39" s="41" t="str">
        <f>IF(H39="--%","--%",H39-R39)</f>
        <v>--%</v>
      </c>
      <c r="U39" s="44"/>
    </row>
    <row r="40" spans="1:21" x14ac:dyDescent="0.25">
      <c r="A40" s="15" t="s">
        <v>75</v>
      </c>
      <c r="B40" s="44"/>
      <c r="D40" s="37"/>
      <c r="E40" s="24"/>
      <c r="F40" s="37"/>
      <c r="G40" s="13"/>
      <c r="H40" s="29" t="str">
        <f>IF(F40=0,"--%",D40/F40)</f>
        <v>--%</v>
      </c>
      <c r="I40" s="22"/>
      <c r="J40" s="30" t="str">
        <f>IF(H40="--%","--%",H40-$T$10)</f>
        <v>--%</v>
      </c>
      <c r="K40" s="34"/>
      <c r="L40" s="30" t="str">
        <f>IF(H40="--%","--%",H40-(0.9*$T$10))</f>
        <v>--%</v>
      </c>
      <c r="M40" s="34"/>
      <c r="N40" s="27">
        <v>13578</v>
      </c>
      <c r="O40" s="28"/>
      <c r="P40" s="27">
        <v>46242</v>
      </c>
      <c r="Q40" s="9"/>
      <c r="R40" s="29">
        <f>IF(P40=0,"--%",N40/P40)</f>
        <v>0.29362916828856883</v>
      </c>
      <c r="S40" s="22"/>
      <c r="T40" s="41" t="str">
        <f>IF(H40="--%","--%",H40-R40)</f>
        <v>--%</v>
      </c>
      <c r="U40" s="44"/>
    </row>
    <row r="41" spans="1:21" s="12" customFormat="1" x14ac:dyDescent="0.25">
      <c r="A41" s="14"/>
      <c r="B41" s="14"/>
      <c r="C41" s="14"/>
      <c r="D41" s="14"/>
      <c r="E41" s="14"/>
      <c r="F41" s="14"/>
      <c r="G41" s="14"/>
      <c r="H41" s="14"/>
      <c r="I41" s="31"/>
      <c r="J41" s="14"/>
      <c r="K41" s="31"/>
      <c r="L41" s="14"/>
      <c r="M41" s="31"/>
      <c r="N41" s="14"/>
      <c r="O41" s="14"/>
      <c r="P41" s="14"/>
      <c r="Q41" s="14"/>
      <c r="R41" s="14"/>
      <c r="S41" s="31"/>
      <c r="T41" s="14"/>
      <c r="U41" s="14"/>
    </row>
    <row r="42" spans="1:21" s="12" customFormat="1" x14ac:dyDescent="0.25">
      <c r="A42" s="13" t="s">
        <v>76</v>
      </c>
      <c r="B42" s="13"/>
      <c r="C42" s="13"/>
      <c r="D42" s="13"/>
      <c r="E42" s="13"/>
      <c r="F42" s="13"/>
      <c r="G42" s="13"/>
      <c r="H42" s="13"/>
      <c r="I42" s="32"/>
      <c r="J42" s="13"/>
      <c r="K42" s="32"/>
      <c r="L42" s="13"/>
      <c r="M42" s="32"/>
      <c r="N42" s="13"/>
      <c r="O42" s="13"/>
      <c r="P42" s="13"/>
      <c r="Q42" s="13"/>
      <c r="R42" s="13"/>
      <c r="S42" s="32"/>
      <c r="T42" s="13"/>
      <c r="U42" s="13"/>
    </row>
    <row r="43" spans="1:21" x14ac:dyDescent="0.25">
      <c r="A43" s="44" t="s">
        <v>89</v>
      </c>
      <c r="B43" s="44"/>
      <c r="D43" s="37"/>
      <c r="E43" s="24"/>
      <c r="F43" s="37"/>
      <c r="G43" s="13"/>
      <c r="H43" s="29" t="str">
        <f>IF(F43=0,"--%",D43/F43)</f>
        <v>--%</v>
      </c>
      <c r="I43" s="22"/>
      <c r="J43" s="30" t="str">
        <f>IF(H43="--%","--%",H43-$T$10)</f>
        <v>--%</v>
      </c>
      <c r="K43" s="34"/>
      <c r="L43" s="30" t="str">
        <f>IF(H43="--%","--%",H43-(0.9*$T$10))</f>
        <v>--%</v>
      </c>
      <c r="M43" s="34"/>
      <c r="N43" s="27">
        <v>227</v>
      </c>
      <c r="O43" s="28"/>
      <c r="P43" s="27">
        <v>977</v>
      </c>
      <c r="Q43" s="9"/>
      <c r="R43" s="29">
        <f>IF(P43=0,"--%",N43/P43)</f>
        <v>0.2323439099283521</v>
      </c>
      <c r="S43" s="22"/>
      <c r="T43" s="41" t="str">
        <f>IF(H43="--%","--%",H43-R43)</f>
        <v>--%</v>
      </c>
      <c r="U43" s="44"/>
    </row>
    <row r="44" spans="1:21" x14ac:dyDescent="0.25">
      <c r="A44" s="14"/>
      <c r="B44" s="14"/>
      <c r="C44" s="14"/>
      <c r="D44" s="14"/>
      <c r="E44" s="14"/>
      <c r="F44" s="14"/>
      <c r="G44" s="14"/>
      <c r="H44" s="14"/>
      <c r="I44" s="31"/>
      <c r="J44" s="14"/>
      <c r="K44" s="31"/>
      <c r="L44" s="14"/>
      <c r="M44" s="31"/>
      <c r="N44" s="14"/>
      <c r="O44" s="14"/>
      <c r="P44" s="14"/>
      <c r="Q44" s="14"/>
      <c r="R44" s="14"/>
      <c r="S44" s="31"/>
      <c r="T44" s="14"/>
      <c r="U44" s="14"/>
    </row>
    <row r="45" spans="1:21" s="12" customFormat="1" x14ac:dyDescent="0.25">
      <c r="A45" s="13"/>
      <c r="B45" s="13"/>
      <c r="C45" s="13"/>
      <c r="D45" s="13"/>
      <c r="E45" s="13"/>
      <c r="F45" s="13"/>
      <c r="G45" s="13"/>
      <c r="H45" s="13"/>
      <c r="I45" s="32"/>
      <c r="J45" s="13"/>
      <c r="K45" s="32"/>
      <c r="L45" s="13"/>
      <c r="M45" s="32"/>
      <c r="N45" s="13"/>
      <c r="O45" s="13"/>
      <c r="P45" s="13"/>
      <c r="Q45" s="13"/>
      <c r="R45" s="13"/>
      <c r="S45" s="32"/>
      <c r="T45" s="13"/>
      <c r="U45" s="13"/>
    </row>
    <row r="46" spans="1:21" x14ac:dyDescent="0.25">
      <c r="A46" s="44" t="s">
        <v>91</v>
      </c>
      <c r="B46" s="44"/>
      <c r="D46" s="37"/>
      <c r="E46" s="24"/>
      <c r="F46" s="37"/>
      <c r="G46" s="13"/>
      <c r="H46" s="29" t="str">
        <f>IF(F46=0,"--%",D46/F46)</f>
        <v>--%</v>
      </c>
      <c r="I46" s="22"/>
      <c r="J46" s="30" t="str">
        <f>IF(H46="--%","--%",H46-$T$10)</f>
        <v>--%</v>
      </c>
      <c r="K46" s="34"/>
      <c r="L46" s="30" t="str">
        <f>IF(H46="--%","--%",H46-(0.9*$T$10))</f>
        <v>--%</v>
      </c>
      <c r="M46" s="34"/>
      <c r="N46" s="27">
        <v>992</v>
      </c>
      <c r="O46" s="28"/>
      <c r="P46" s="27">
        <v>5216</v>
      </c>
      <c r="Q46" s="9"/>
      <c r="R46" s="29">
        <f>IF(P46=0,"--%",N46/P46)</f>
        <v>0.19018404907975461</v>
      </c>
      <c r="S46" s="22"/>
      <c r="T46" s="41" t="str">
        <f>IF(H46="--%","--%",H46-R46)</f>
        <v>--%</v>
      </c>
      <c r="U46" s="44"/>
    </row>
    <row r="47" spans="1:21" x14ac:dyDescent="0.25">
      <c r="A47" s="14"/>
      <c r="B47" s="14"/>
      <c r="C47" s="14"/>
      <c r="D47" s="14"/>
      <c r="E47" s="14"/>
      <c r="F47" s="14"/>
      <c r="G47" s="14"/>
      <c r="H47" s="14"/>
      <c r="I47" s="31"/>
      <c r="J47" s="14"/>
      <c r="K47" s="31"/>
      <c r="L47" s="14"/>
      <c r="M47" s="31"/>
      <c r="N47" s="14"/>
      <c r="O47" s="14"/>
      <c r="P47" s="14"/>
      <c r="Q47" s="14"/>
      <c r="R47" s="14"/>
      <c r="S47" s="31"/>
      <c r="T47" s="14"/>
      <c r="U47" s="14"/>
    </row>
  </sheetData>
  <mergeCells count="8">
    <mergeCell ref="A3:Q3"/>
    <mergeCell ref="D14:H14"/>
    <mergeCell ref="N14:R14"/>
    <mergeCell ref="Q8:T8"/>
    <mergeCell ref="F10:J10"/>
    <mergeCell ref="B12:U12"/>
    <mergeCell ref="D13:H13"/>
    <mergeCell ref="N13:R13"/>
  </mergeCells>
  <conditionalFormatting sqref="T17:T47 L17:L47">
    <cfRule type="iconSet" priority="30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J17:J47">
    <cfRule type="iconSet" priority="30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dataValidations count="1">
    <dataValidation type="list" allowBlank="1" showErrorMessage="1" sqref="Q8:T8 L8 I8:J8">
      <formula1>Colleges</formula1>
    </dataValidation>
  </dataValidations>
  <hyperlinks>
    <hyperlink ref="A3" r:id="rId1"/>
  </hyperlinks>
  <printOptions horizontalCentered="1"/>
  <pageMargins left="0.25" right="0.25" top="0.5" bottom="0.25" header="0.3" footer="0.05"/>
  <pageSetup scale="70" fitToHeight="1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Normal="100" workbookViewId="0">
      <pane ySplit="6" topLeftCell="A7" activePane="bottomLeft" state="frozen"/>
      <selection activeCell="A22" sqref="A22:B23"/>
      <selection pane="bottomLeft" activeCell="Q8" sqref="Q8:T8"/>
    </sheetView>
  </sheetViews>
  <sheetFormatPr defaultRowHeight="15" x14ac:dyDescent="0.25"/>
  <cols>
    <col min="1" max="1" width="4.7109375" style="11" customWidth="1"/>
    <col min="2" max="2" width="10.85546875" style="11" customWidth="1"/>
    <col min="3" max="3" width="1.42578125" style="9" customWidth="1"/>
    <col min="4" max="4" width="10.28515625" style="11" customWidth="1"/>
    <col min="5" max="5" width="1.42578125" style="11" customWidth="1"/>
    <col min="6" max="6" width="12.42578125" style="11" customWidth="1"/>
    <col min="7" max="7" width="1.42578125" style="11" customWidth="1"/>
    <col min="8" max="8" width="12.28515625" style="11" customWidth="1"/>
    <col min="9" max="9" width="1.7109375" style="11" customWidth="1"/>
    <col min="10" max="10" width="13.7109375" style="11" customWidth="1"/>
    <col min="11" max="11" width="1.7109375" style="11" customWidth="1"/>
    <col min="12" max="12" width="13.7109375" style="11" customWidth="1"/>
    <col min="13" max="13" width="1.7109375" style="11" customWidth="1"/>
    <col min="14" max="14" width="10.28515625" style="11" customWidth="1"/>
    <col min="15" max="15" width="1.42578125" style="11" customWidth="1"/>
    <col min="16" max="16" width="12.42578125" style="11" customWidth="1"/>
    <col min="17" max="17" width="1.42578125" style="11" customWidth="1"/>
    <col min="18" max="18" width="12.28515625" style="11" customWidth="1"/>
    <col min="19" max="19" width="1.7109375" style="11" customWidth="1"/>
    <col min="20" max="20" width="13.7109375" style="11" customWidth="1"/>
    <col min="21" max="21" width="2.85546875" style="11" customWidth="1"/>
    <col min="22" max="16384" width="9.140625" style="11"/>
  </cols>
  <sheetData>
    <row r="1" spans="1:21" x14ac:dyDescent="0.25">
      <c r="A1" s="2" t="s">
        <v>0</v>
      </c>
      <c r="B1" s="3"/>
      <c r="C1" s="7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3" t="s">
        <v>97</v>
      </c>
      <c r="S1" s="3"/>
      <c r="T1" s="3"/>
      <c r="U1" s="3"/>
    </row>
    <row r="2" spans="1:21" x14ac:dyDescent="0.25">
      <c r="A2" s="2" t="s">
        <v>1</v>
      </c>
      <c r="B2" s="3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3" t="s">
        <v>98</v>
      </c>
      <c r="S2" s="3"/>
      <c r="T2" s="3"/>
      <c r="U2" s="3"/>
    </row>
    <row r="3" spans="1:21" x14ac:dyDescent="0.25">
      <c r="A3" s="52" t="s">
        <v>115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43" t="s">
        <v>99</v>
      </c>
      <c r="S3" s="3"/>
      <c r="T3" s="3"/>
      <c r="U3" s="3"/>
    </row>
    <row r="4" spans="1:21" x14ac:dyDescent="0.25">
      <c r="A4" s="3"/>
      <c r="B4" s="3"/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3" t="s">
        <v>100</v>
      </c>
      <c r="S4" s="3"/>
      <c r="T4" s="3"/>
      <c r="U4" s="3"/>
    </row>
    <row r="5" spans="1:21" x14ac:dyDescent="0.25">
      <c r="A5" s="2" t="s">
        <v>85</v>
      </c>
      <c r="B5" s="3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3" t="s">
        <v>101</v>
      </c>
      <c r="S5" s="3"/>
      <c r="T5" s="3"/>
      <c r="U5" s="3"/>
    </row>
    <row r="6" spans="1:21" x14ac:dyDescent="0.25">
      <c r="A6" s="2" t="s">
        <v>108</v>
      </c>
      <c r="B6" s="3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 t="s">
        <v>102</v>
      </c>
      <c r="S6" s="3"/>
      <c r="T6" s="3"/>
      <c r="U6" s="3"/>
    </row>
    <row r="7" spans="1:21" x14ac:dyDescent="0.25">
      <c r="A7" s="2"/>
      <c r="B7" s="3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s="4" t="s">
        <v>5</v>
      </c>
      <c r="B8" s="6" t="s">
        <v>62</v>
      </c>
      <c r="C8" s="8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3" t="s">
        <v>56</v>
      </c>
      <c r="R8" s="54"/>
      <c r="S8" s="54"/>
      <c r="T8" s="54"/>
    </row>
    <row r="9" spans="1:21" x14ac:dyDescent="0.25">
      <c r="A9" s="5"/>
      <c r="N9" s="1"/>
    </row>
    <row r="10" spans="1:21" x14ac:dyDescent="0.25">
      <c r="A10" s="4" t="s">
        <v>7</v>
      </c>
      <c r="B10" s="11" t="s">
        <v>84</v>
      </c>
      <c r="F10" s="56" t="s">
        <v>107</v>
      </c>
      <c r="G10" s="56"/>
      <c r="H10" s="56"/>
      <c r="I10" s="56"/>
      <c r="J10" s="56"/>
      <c r="N10" s="1"/>
      <c r="R10" s="38" t="s">
        <v>92</v>
      </c>
      <c r="T10" s="42">
        <v>0.14849999999999999</v>
      </c>
    </row>
    <row r="11" spans="1:21" x14ac:dyDescent="0.25">
      <c r="A11" s="5"/>
      <c r="F11" s="45"/>
      <c r="G11" s="45"/>
      <c r="H11" s="45"/>
      <c r="N11" s="1"/>
    </row>
    <row r="12" spans="1:21" ht="60" customHeight="1" x14ac:dyDescent="0.25">
      <c r="A12" s="4" t="s">
        <v>6</v>
      </c>
      <c r="B12" s="55" t="s">
        <v>114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1" ht="15" customHeight="1" x14ac:dyDescent="0.25">
      <c r="A13" s="16"/>
      <c r="B13" s="44"/>
      <c r="D13" s="48"/>
      <c r="E13" s="49"/>
      <c r="F13" s="49"/>
      <c r="G13" s="49"/>
      <c r="H13" s="49"/>
      <c r="I13" s="44"/>
      <c r="J13" s="39" t="s">
        <v>94</v>
      </c>
      <c r="K13" s="17"/>
      <c r="L13" s="39" t="s">
        <v>94</v>
      </c>
      <c r="M13" s="17"/>
      <c r="N13" s="50"/>
      <c r="O13" s="50"/>
      <c r="P13" s="50"/>
      <c r="Q13" s="50"/>
      <c r="R13" s="50"/>
      <c r="S13" s="44"/>
      <c r="T13" s="40"/>
      <c r="U13" s="44"/>
    </row>
    <row r="14" spans="1:21" ht="15" customHeight="1" x14ac:dyDescent="0.25">
      <c r="A14" s="16"/>
      <c r="B14" s="44"/>
      <c r="D14" s="48" t="s">
        <v>57</v>
      </c>
      <c r="E14" s="49"/>
      <c r="F14" s="49"/>
      <c r="G14" s="49"/>
      <c r="H14" s="49"/>
      <c r="I14" s="44"/>
      <c r="J14" s="39" t="s">
        <v>95</v>
      </c>
      <c r="K14" s="17"/>
      <c r="L14" s="39" t="s">
        <v>96</v>
      </c>
      <c r="M14" s="17"/>
      <c r="N14" s="50" t="s">
        <v>59</v>
      </c>
      <c r="O14" s="50"/>
      <c r="P14" s="50"/>
      <c r="Q14" s="50"/>
      <c r="R14" s="50"/>
      <c r="S14" s="44"/>
      <c r="T14" s="40" t="s">
        <v>93</v>
      </c>
      <c r="U14" s="44"/>
    </row>
    <row r="15" spans="1:21" x14ac:dyDescent="0.25">
      <c r="A15" s="18" t="s">
        <v>64</v>
      </c>
      <c r="B15" s="19"/>
      <c r="C15" s="10"/>
      <c r="D15" s="20" t="s">
        <v>2</v>
      </c>
      <c r="E15" s="20"/>
      <c r="F15" s="20" t="s">
        <v>3</v>
      </c>
      <c r="G15" s="20"/>
      <c r="H15" s="20" t="s">
        <v>58</v>
      </c>
      <c r="I15" s="44"/>
      <c r="J15" s="20" t="s">
        <v>58</v>
      </c>
      <c r="K15" s="19"/>
      <c r="L15" s="20" t="s">
        <v>58</v>
      </c>
      <c r="M15" s="19"/>
      <c r="N15" s="20" t="s">
        <v>2</v>
      </c>
      <c r="O15" s="20"/>
      <c r="P15" s="20" t="s">
        <v>3</v>
      </c>
      <c r="Q15" s="20"/>
      <c r="R15" s="20" t="s">
        <v>58</v>
      </c>
      <c r="S15" s="44"/>
      <c r="T15" s="20" t="s">
        <v>58</v>
      </c>
      <c r="U15" s="44"/>
    </row>
    <row r="16" spans="1:21" s="12" customFormat="1" x14ac:dyDescent="0.25">
      <c r="A16" s="21"/>
      <c r="B16" s="22" t="s">
        <v>4</v>
      </c>
      <c r="C16" s="13"/>
      <c r="D16" s="23"/>
      <c r="E16" s="24"/>
      <c r="F16" s="23"/>
      <c r="G16" s="13"/>
      <c r="H16" s="25"/>
      <c r="I16" s="22"/>
      <c r="J16" s="26"/>
      <c r="K16" s="22"/>
      <c r="L16" s="26"/>
      <c r="M16" s="22"/>
      <c r="N16" s="23"/>
      <c r="O16" s="24"/>
      <c r="P16" s="23"/>
      <c r="Q16" s="13"/>
      <c r="R16" s="25"/>
      <c r="S16" s="22"/>
      <c r="T16" s="26"/>
      <c r="U16" s="22"/>
    </row>
    <row r="17" spans="1:21" s="12" customFormat="1" x14ac:dyDescent="0.25">
      <c r="A17" s="22" t="s">
        <v>60</v>
      </c>
      <c r="B17" s="22"/>
      <c r="C17" s="13"/>
      <c r="D17" s="36"/>
      <c r="E17" s="28"/>
      <c r="F17" s="36"/>
      <c r="G17" s="9"/>
      <c r="H17" s="29" t="str">
        <f>IF(F17=0,"--%",D17/F17)</f>
        <v>--%</v>
      </c>
      <c r="I17" s="22"/>
      <c r="J17" s="30" t="str">
        <f>IF(H17="--%","--%",H17-$T$10)</f>
        <v>--%</v>
      </c>
      <c r="K17" s="34"/>
      <c r="L17" s="30" t="str">
        <f>IF(H17="--%","--%",H17-(0.9*$T$10))</f>
        <v>--%</v>
      </c>
      <c r="M17" s="34"/>
      <c r="N17" s="27">
        <v>3711</v>
      </c>
      <c r="O17" s="28"/>
      <c r="P17" s="27">
        <v>25256</v>
      </c>
      <c r="Q17" s="9"/>
      <c r="R17" s="29">
        <f>IF(P17=0,"--%",N17/P17)</f>
        <v>0.14693538169147924</v>
      </c>
      <c r="S17" s="22"/>
      <c r="T17" s="41" t="str">
        <f>IF(H17="--%","--%",H17-R17)</f>
        <v>--%</v>
      </c>
      <c r="U17" s="22"/>
    </row>
    <row r="18" spans="1:21" s="12" customFormat="1" x14ac:dyDescent="0.25">
      <c r="A18" s="14"/>
      <c r="B18" s="14"/>
      <c r="C18" s="14"/>
      <c r="D18" s="14"/>
      <c r="E18" s="14"/>
      <c r="F18" s="14"/>
      <c r="G18" s="14"/>
      <c r="H18" s="14"/>
      <c r="I18" s="31"/>
      <c r="J18" s="14"/>
      <c r="K18" s="31"/>
      <c r="L18" s="14"/>
      <c r="M18" s="31"/>
      <c r="N18" s="14"/>
      <c r="O18" s="14"/>
      <c r="P18" s="14"/>
      <c r="Q18" s="14"/>
      <c r="R18" s="14"/>
      <c r="S18" s="31"/>
      <c r="T18" s="14"/>
      <c r="U18" s="14"/>
    </row>
    <row r="19" spans="1:21" s="12" customFormat="1" x14ac:dyDescent="0.25">
      <c r="A19" s="13" t="s">
        <v>61</v>
      </c>
      <c r="B19" s="13"/>
      <c r="C19" s="13"/>
      <c r="D19" s="13"/>
      <c r="E19" s="13"/>
      <c r="F19" s="13"/>
      <c r="G19" s="13"/>
      <c r="H19" s="13"/>
      <c r="I19" s="32"/>
      <c r="J19" s="13"/>
      <c r="K19" s="32"/>
      <c r="L19" s="13"/>
      <c r="M19" s="32"/>
      <c r="N19" s="13"/>
      <c r="O19" s="13"/>
      <c r="P19" s="13"/>
      <c r="Q19" s="13"/>
      <c r="R19" s="13"/>
      <c r="S19" s="32"/>
      <c r="T19" s="13"/>
      <c r="U19" s="13"/>
    </row>
    <row r="20" spans="1:21" x14ac:dyDescent="0.25">
      <c r="A20" s="44" t="s">
        <v>88</v>
      </c>
      <c r="B20" s="44"/>
      <c r="D20" s="37"/>
      <c r="E20" s="24"/>
      <c r="F20" s="37"/>
      <c r="G20" s="13"/>
      <c r="H20" s="29" t="str">
        <f>IF(F20=0,"--%",D20/F20)</f>
        <v>--%</v>
      </c>
      <c r="I20" s="22"/>
      <c r="J20" s="30" t="str">
        <f>IF(H20="--%","--%",H20-$T$10)</f>
        <v>--%</v>
      </c>
      <c r="K20" s="34"/>
      <c r="L20" s="30" t="str">
        <f>IF(H20="--%","--%",H20-(0.9*$T$10))</f>
        <v>--%</v>
      </c>
      <c r="M20" s="34"/>
      <c r="N20" s="27">
        <v>164</v>
      </c>
      <c r="O20" s="28"/>
      <c r="P20" s="27">
        <v>1064</v>
      </c>
      <c r="Q20" s="9"/>
      <c r="R20" s="29">
        <f>IF(P20=0,"--%",N20/P20)</f>
        <v>0.15413533834586465</v>
      </c>
      <c r="S20" s="22"/>
      <c r="T20" s="41" t="str">
        <f>IF(H20="--%","--%",H20-R20)</f>
        <v>--%</v>
      </c>
      <c r="U20" s="44"/>
    </row>
    <row r="21" spans="1:21" x14ac:dyDescent="0.25">
      <c r="A21" s="14"/>
      <c r="B21" s="14"/>
      <c r="C21" s="14"/>
      <c r="D21" s="14"/>
      <c r="E21" s="14"/>
      <c r="F21" s="14"/>
      <c r="G21" s="14"/>
      <c r="H21" s="14"/>
      <c r="I21" s="31"/>
      <c r="J21" s="14"/>
      <c r="K21" s="31"/>
      <c r="L21" s="14"/>
      <c r="M21" s="31"/>
      <c r="N21" s="14"/>
      <c r="O21" s="14"/>
      <c r="P21" s="14"/>
      <c r="Q21" s="14"/>
      <c r="R21" s="14"/>
      <c r="S21" s="31"/>
      <c r="T21" s="14"/>
      <c r="U21" s="14"/>
    </row>
    <row r="22" spans="1:21" x14ac:dyDescent="0.25">
      <c r="A22" s="13" t="s">
        <v>113</v>
      </c>
      <c r="B22" s="13"/>
      <c r="C22" s="13"/>
      <c r="D22" s="13"/>
      <c r="E22" s="13"/>
      <c r="F22" s="13"/>
      <c r="G22" s="13"/>
      <c r="H22" s="13"/>
      <c r="I22" s="32"/>
      <c r="J22" s="13"/>
      <c r="K22" s="32"/>
      <c r="L22" s="13"/>
      <c r="M22" s="32"/>
      <c r="N22" s="13"/>
      <c r="O22" s="13"/>
      <c r="P22" s="13"/>
      <c r="Q22" s="13"/>
      <c r="R22" s="13"/>
      <c r="S22" s="32"/>
      <c r="T22" s="13"/>
      <c r="U22" s="13"/>
    </row>
    <row r="23" spans="1:21" ht="15" customHeight="1" x14ac:dyDescent="0.25">
      <c r="A23" s="47" t="s">
        <v>66</v>
      </c>
      <c r="B23" s="47"/>
      <c r="D23" s="37"/>
      <c r="E23" s="24"/>
      <c r="F23" s="37"/>
      <c r="G23" s="13"/>
      <c r="H23" s="29" t="str">
        <f>IF(F23=0,"--%",D23/F23)</f>
        <v>--%</v>
      </c>
      <c r="I23" s="22"/>
      <c r="J23" s="30" t="str">
        <f>IF(H23="--%","--%",H23-$T$10)</f>
        <v>--%</v>
      </c>
      <c r="K23" s="34"/>
      <c r="L23" s="30" t="str">
        <f>IF(H23="--%","--%",H23-(0.9*$T$10))</f>
        <v>--%</v>
      </c>
      <c r="M23" s="34"/>
      <c r="N23" s="27">
        <v>1279</v>
      </c>
      <c r="O23" s="28"/>
      <c r="P23" s="27">
        <v>8244</v>
      </c>
      <c r="Q23" s="9"/>
      <c r="R23" s="29">
        <f>IF(P23=0,"--%",N23/P23)</f>
        <v>0.15514313440077632</v>
      </c>
      <c r="S23" s="22"/>
      <c r="T23" s="41" t="str">
        <f>IF(H23="--%","--%",H23-R23)</f>
        <v>--%</v>
      </c>
      <c r="U23" s="44"/>
    </row>
    <row r="24" spans="1:21" s="12" customFormat="1" x14ac:dyDescent="0.25">
      <c r="A24" s="14"/>
      <c r="B24" s="14"/>
      <c r="C24" s="14"/>
      <c r="D24" s="14"/>
      <c r="E24" s="14"/>
      <c r="F24" s="14"/>
      <c r="G24" s="14"/>
      <c r="H24" s="14"/>
      <c r="I24" s="31"/>
      <c r="J24" s="14"/>
      <c r="K24" s="31"/>
      <c r="L24" s="14"/>
      <c r="M24" s="31"/>
      <c r="N24" s="14"/>
      <c r="O24" s="14"/>
      <c r="P24" s="14"/>
      <c r="Q24" s="14"/>
      <c r="R24" s="14"/>
      <c r="S24" s="31"/>
      <c r="T24" s="14"/>
      <c r="U24" s="14"/>
    </row>
    <row r="25" spans="1:21" s="12" customFormat="1" x14ac:dyDescent="0.25">
      <c r="A25" s="13" t="s">
        <v>65</v>
      </c>
      <c r="B25" s="13"/>
      <c r="C25" s="13"/>
      <c r="D25" s="13"/>
      <c r="E25" s="13"/>
      <c r="F25" s="13"/>
      <c r="G25" s="13"/>
      <c r="H25" s="13"/>
      <c r="I25" s="32"/>
      <c r="J25" s="13"/>
      <c r="K25" s="32"/>
      <c r="L25" s="13"/>
      <c r="M25" s="32"/>
      <c r="N25" s="13"/>
      <c r="O25" s="13"/>
      <c r="P25" s="13"/>
      <c r="Q25" s="13"/>
      <c r="R25" s="13"/>
      <c r="S25" s="32"/>
      <c r="T25" s="13"/>
      <c r="U25" s="13"/>
    </row>
    <row r="26" spans="1:21" x14ac:dyDescent="0.25">
      <c r="A26" s="44" t="s">
        <v>87</v>
      </c>
      <c r="B26" s="44"/>
      <c r="D26" s="37"/>
      <c r="E26" s="24"/>
      <c r="F26" s="37"/>
      <c r="G26" s="13"/>
      <c r="H26" s="29" t="str">
        <f>IF(F26=0,"--%",D26/F26)</f>
        <v>--%</v>
      </c>
      <c r="I26" s="22"/>
      <c r="J26" s="30" t="str">
        <f>IF(H26="--%","--%",H26-$T$10)</f>
        <v>--%</v>
      </c>
      <c r="K26" s="34"/>
      <c r="L26" s="30" t="str">
        <f>IF(H26="--%","--%",H26-(0.9*$T$10))</f>
        <v>--%</v>
      </c>
      <c r="M26" s="34"/>
      <c r="N26" s="27">
        <v>23</v>
      </c>
      <c r="O26" s="28"/>
      <c r="P26" s="27">
        <v>117</v>
      </c>
      <c r="Q26" s="9"/>
      <c r="R26" s="29">
        <f>IF(P26=0,"--%",N26/P26)</f>
        <v>0.19658119658119658</v>
      </c>
      <c r="S26" s="22"/>
      <c r="T26" s="41" t="str">
        <f>IF(H26="--%","--%",H26-R26)</f>
        <v>--%</v>
      </c>
      <c r="U26" s="44"/>
    </row>
    <row r="27" spans="1:21" x14ac:dyDescent="0.25">
      <c r="A27" s="14"/>
      <c r="B27" s="14"/>
      <c r="C27" s="14"/>
      <c r="D27" s="14"/>
      <c r="E27" s="14"/>
      <c r="F27" s="14"/>
      <c r="G27" s="14"/>
      <c r="H27" s="14"/>
      <c r="I27" s="31"/>
      <c r="J27" s="14"/>
      <c r="K27" s="31"/>
      <c r="L27" s="14"/>
      <c r="M27" s="31"/>
      <c r="N27" s="14"/>
      <c r="O27" s="14"/>
      <c r="P27" s="14"/>
      <c r="Q27" s="14"/>
      <c r="R27" s="14"/>
      <c r="S27" s="31"/>
      <c r="T27" s="14"/>
      <c r="U27" s="14"/>
    </row>
    <row r="28" spans="1:21" x14ac:dyDescent="0.25">
      <c r="A28" s="46" t="s">
        <v>109</v>
      </c>
      <c r="B28" s="13"/>
      <c r="C28" s="13"/>
      <c r="D28" s="13"/>
      <c r="E28" s="13"/>
      <c r="F28" s="13"/>
      <c r="G28" s="13"/>
      <c r="H28" s="13"/>
      <c r="I28" s="32"/>
      <c r="J28" s="13"/>
      <c r="K28" s="32"/>
      <c r="L28" s="13"/>
      <c r="M28" s="32"/>
      <c r="N28" s="13"/>
      <c r="O28" s="13"/>
      <c r="P28" s="13"/>
      <c r="Q28" s="13"/>
      <c r="R28" s="13"/>
      <c r="S28" s="32"/>
      <c r="T28" s="13"/>
      <c r="U28" s="13"/>
    </row>
    <row r="29" spans="1:21" x14ac:dyDescent="0.25">
      <c r="A29" s="15" t="s">
        <v>67</v>
      </c>
      <c r="B29" s="44"/>
      <c r="D29" s="37"/>
      <c r="E29" s="24"/>
      <c r="F29" s="37"/>
      <c r="G29" s="13"/>
      <c r="H29" s="29" t="str">
        <f t="shared" ref="H29:H36" si="0">IF(F29=0,"--%",D29/F29)</f>
        <v>--%</v>
      </c>
      <c r="I29" s="22"/>
      <c r="J29" s="30" t="str">
        <f t="shared" ref="J29:J36" si="1">IF(H29="--%","--%",H29-$T$10)</f>
        <v>--%</v>
      </c>
      <c r="K29" s="34"/>
      <c r="L29" s="30" t="str">
        <f t="shared" ref="L29:L36" si="2">IF(H29="--%","--%",H29-(0.9*$T$10))</f>
        <v>--%</v>
      </c>
      <c r="M29" s="34"/>
      <c r="N29" s="27">
        <v>12</v>
      </c>
      <c r="O29" s="28"/>
      <c r="P29" s="27">
        <v>69</v>
      </c>
      <c r="Q29" s="9"/>
      <c r="R29" s="29">
        <f t="shared" ref="R29:R36" si="3">IF(P29=0,"--%",N29/P29)</f>
        <v>0.17391304347826086</v>
      </c>
      <c r="S29" s="22"/>
      <c r="T29" s="41" t="str">
        <f t="shared" ref="T29:T36" si="4">IF(H29="--%","--%",H29-R29)</f>
        <v>--%</v>
      </c>
      <c r="U29" s="44"/>
    </row>
    <row r="30" spans="1:21" x14ac:dyDescent="0.25">
      <c r="A30" s="15" t="s">
        <v>68</v>
      </c>
      <c r="B30" s="44"/>
      <c r="D30" s="37"/>
      <c r="E30" s="24"/>
      <c r="F30" s="37"/>
      <c r="G30" s="13"/>
      <c r="H30" s="29" t="str">
        <f t="shared" si="0"/>
        <v>--%</v>
      </c>
      <c r="I30" s="22"/>
      <c r="J30" s="30" t="str">
        <f t="shared" si="1"/>
        <v>--%</v>
      </c>
      <c r="K30" s="34"/>
      <c r="L30" s="30" t="str">
        <f t="shared" si="2"/>
        <v>--%</v>
      </c>
      <c r="M30" s="34"/>
      <c r="N30" s="27">
        <v>243</v>
      </c>
      <c r="O30" s="28"/>
      <c r="P30" s="27">
        <v>1016</v>
      </c>
      <c r="Q30" s="9"/>
      <c r="R30" s="29">
        <f t="shared" si="3"/>
        <v>0.23917322834645668</v>
      </c>
      <c r="S30" s="22"/>
      <c r="T30" s="41" t="str">
        <f t="shared" si="4"/>
        <v>--%</v>
      </c>
      <c r="U30" s="44"/>
    </row>
    <row r="31" spans="1:21" x14ac:dyDescent="0.25">
      <c r="A31" s="15" t="s">
        <v>69</v>
      </c>
      <c r="B31" s="44"/>
      <c r="D31" s="37"/>
      <c r="E31" s="24"/>
      <c r="F31" s="37"/>
      <c r="G31" s="13"/>
      <c r="H31" s="29" t="str">
        <f t="shared" si="0"/>
        <v>--%</v>
      </c>
      <c r="I31" s="22"/>
      <c r="J31" s="30" t="str">
        <f t="shared" si="1"/>
        <v>--%</v>
      </c>
      <c r="K31" s="34"/>
      <c r="L31" s="30" t="str">
        <f t="shared" si="2"/>
        <v>--%</v>
      </c>
      <c r="M31" s="34"/>
      <c r="N31" s="27">
        <v>528</v>
      </c>
      <c r="O31" s="28"/>
      <c r="P31" s="27">
        <v>3027</v>
      </c>
      <c r="Q31" s="9"/>
      <c r="R31" s="29">
        <f t="shared" si="3"/>
        <v>0.17443012884043607</v>
      </c>
      <c r="S31" s="22"/>
      <c r="T31" s="41" t="str">
        <f t="shared" si="4"/>
        <v>--%</v>
      </c>
      <c r="U31" s="44"/>
    </row>
    <row r="32" spans="1:21" x14ac:dyDescent="0.25">
      <c r="A32" s="33" t="s">
        <v>70</v>
      </c>
      <c r="B32" s="44"/>
      <c r="D32" s="37"/>
      <c r="E32" s="24"/>
      <c r="F32" s="37"/>
      <c r="G32" s="13"/>
      <c r="H32" s="29" t="str">
        <f t="shared" si="0"/>
        <v>--%</v>
      </c>
      <c r="I32" s="22"/>
      <c r="J32" s="30" t="str">
        <f t="shared" si="1"/>
        <v>--%</v>
      </c>
      <c r="K32" s="34"/>
      <c r="L32" s="30" t="str">
        <f t="shared" si="2"/>
        <v>--%</v>
      </c>
      <c r="M32" s="34"/>
      <c r="N32" s="27">
        <v>612</v>
      </c>
      <c r="O32" s="28"/>
      <c r="P32" s="27">
        <v>3944</v>
      </c>
      <c r="Q32" s="9"/>
      <c r="R32" s="29">
        <f t="shared" si="3"/>
        <v>0.15517241379310345</v>
      </c>
      <c r="S32" s="22"/>
      <c r="T32" s="41" t="str">
        <f t="shared" si="4"/>
        <v>--%</v>
      </c>
      <c r="U32" s="44"/>
    </row>
    <row r="33" spans="1:21" x14ac:dyDescent="0.25">
      <c r="A33" s="33" t="s">
        <v>71</v>
      </c>
      <c r="B33" s="44"/>
      <c r="D33" s="37"/>
      <c r="E33" s="24"/>
      <c r="F33" s="37"/>
      <c r="G33" s="13"/>
      <c r="H33" s="29" t="str">
        <f t="shared" si="0"/>
        <v>--%</v>
      </c>
      <c r="I33" s="22"/>
      <c r="J33" s="30" t="str">
        <f t="shared" si="1"/>
        <v>--%</v>
      </c>
      <c r="K33" s="34"/>
      <c r="L33" s="30" t="str">
        <f t="shared" si="2"/>
        <v>--%</v>
      </c>
      <c r="M33" s="34"/>
      <c r="N33" s="27">
        <v>2</v>
      </c>
      <c r="O33" s="28"/>
      <c r="P33" s="27">
        <v>23</v>
      </c>
      <c r="Q33" s="9"/>
      <c r="R33" s="29">
        <f t="shared" si="3"/>
        <v>8.6956521739130432E-2</v>
      </c>
      <c r="S33" s="22"/>
      <c r="T33" s="41" t="str">
        <f t="shared" si="4"/>
        <v>--%</v>
      </c>
      <c r="U33" s="44"/>
    </row>
    <row r="34" spans="1:21" x14ac:dyDescent="0.25">
      <c r="A34" s="33" t="s">
        <v>72</v>
      </c>
      <c r="B34" s="44"/>
      <c r="D34" s="37"/>
      <c r="E34" s="24"/>
      <c r="F34" s="37"/>
      <c r="G34" s="13"/>
      <c r="H34" s="29" t="str">
        <f t="shared" si="0"/>
        <v>--%</v>
      </c>
      <c r="I34" s="22"/>
      <c r="J34" s="30" t="str">
        <f t="shared" si="1"/>
        <v>--%</v>
      </c>
      <c r="K34" s="34"/>
      <c r="L34" s="30" t="str">
        <f t="shared" si="2"/>
        <v>--%</v>
      </c>
      <c r="M34" s="34"/>
      <c r="N34" s="27">
        <v>2111</v>
      </c>
      <c r="O34" s="28"/>
      <c r="P34" s="27">
        <v>15958</v>
      </c>
      <c r="Q34" s="9"/>
      <c r="R34" s="29">
        <f t="shared" si="3"/>
        <v>0.13228474746208799</v>
      </c>
      <c r="S34" s="22"/>
      <c r="T34" s="41" t="str">
        <f t="shared" si="4"/>
        <v>--%</v>
      </c>
      <c r="U34" s="44"/>
    </row>
    <row r="35" spans="1:21" x14ac:dyDescent="0.25">
      <c r="A35" s="33" t="s">
        <v>77</v>
      </c>
      <c r="B35" s="44"/>
      <c r="D35" s="37"/>
      <c r="E35" s="24"/>
      <c r="F35" s="37"/>
      <c r="G35" s="13"/>
      <c r="H35" s="29" t="str">
        <f t="shared" si="0"/>
        <v>--%</v>
      </c>
      <c r="I35" s="22"/>
      <c r="J35" s="30" t="str">
        <f t="shared" si="1"/>
        <v>--%</v>
      </c>
      <c r="K35" s="34"/>
      <c r="L35" s="30" t="str">
        <f t="shared" si="2"/>
        <v>--%</v>
      </c>
      <c r="M35" s="34"/>
      <c r="N35" s="27">
        <v>97</v>
      </c>
      <c r="O35" s="28"/>
      <c r="P35" s="27">
        <v>465</v>
      </c>
      <c r="Q35" s="9"/>
      <c r="R35" s="29">
        <f t="shared" si="3"/>
        <v>0.2086021505376344</v>
      </c>
      <c r="S35" s="22"/>
      <c r="T35" s="41" t="str">
        <f t="shared" si="4"/>
        <v>--%</v>
      </c>
      <c r="U35" s="44"/>
    </row>
    <row r="36" spans="1:21" x14ac:dyDescent="0.25">
      <c r="A36" s="33" t="s">
        <v>73</v>
      </c>
      <c r="B36" s="44"/>
      <c r="D36" s="37"/>
      <c r="E36" s="24"/>
      <c r="F36" s="37"/>
      <c r="G36" s="13"/>
      <c r="H36" s="29" t="str">
        <f t="shared" si="0"/>
        <v>--%</v>
      </c>
      <c r="I36" s="22"/>
      <c r="J36" s="30" t="str">
        <f t="shared" si="1"/>
        <v>--%</v>
      </c>
      <c r="K36" s="34"/>
      <c r="L36" s="30" t="str">
        <f t="shared" si="2"/>
        <v>--%</v>
      </c>
      <c r="M36" s="34"/>
      <c r="N36" s="27">
        <v>106</v>
      </c>
      <c r="O36" s="28"/>
      <c r="P36" s="27">
        <v>754</v>
      </c>
      <c r="Q36" s="9"/>
      <c r="R36" s="29">
        <f t="shared" si="3"/>
        <v>0.14058355437665782</v>
      </c>
      <c r="S36" s="22"/>
      <c r="T36" s="41" t="str">
        <f t="shared" si="4"/>
        <v>--%</v>
      </c>
      <c r="U36" s="44"/>
    </row>
    <row r="37" spans="1:21" x14ac:dyDescent="0.25">
      <c r="A37" s="14"/>
      <c r="B37" s="14"/>
      <c r="C37" s="14"/>
      <c r="D37" s="14"/>
      <c r="E37" s="14"/>
      <c r="F37" s="14"/>
      <c r="G37" s="14"/>
      <c r="H37" s="14"/>
      <c r="I37" s="31"/>
      <c r="J37" s="14"/>
      <c r="K37" s="31"/>
      <c r="L37" s="14"/>
      <c r="M37" s="31"/>
      <c r="N37" s="14"/>
      <c r="O37" s="14"/>
      <c r="P37" s="14"/>
      <c r="Q37" s="14"/>
      <c r="R37" s="14"/>
      <c r="S37" s="31"/>
      <c r="T37" s="14"/>
      <c r="U37" s="14"/>
    </row>
    <row r="38" spans="1:21" x14ac:dyDescent="0.25">
      <c r="A38" s="13" t="s">
        <v>86</v>
      </c>
      <c r="B38" s="13"/>
      <c r="C38" s="13"/>
      <c r="D38" s="13"/>
      <c r="E38" s="13"/>
      <c r="F38" s="13"/>
      <c r="G38" s="13"/>
      <c r="H38" s="13"/>
      <c r="I38" s="32"/>
      <c r="J38" s="13"/>
      <c r="K38" s="32"/>
      <c r="L38" s="13"/>
      <c r="M38" s="32"/>
      <c r="N38" s="13"/>
      <c r="O38" s="13"/>
      <c r="P38" s="13"/>
      <c r="Q38" s="13"/>
      <c r="R38" s="13"/>
      <c r="S38" s="32"/>
      <c r="T38" s="13"/>
      <c r="U38" s="13"/>
    </row>
    <row r="39" spans="1:21" x14ac:dyDescent="0.25">
      <c r="A39" s="15" t="s">
        <v>74</v>
      </c>
      <c r="B39" s="44"/>
      <c r="D39" s="37"/>
      <c r="E39" s="24"/>
      <c r="F39" s="37"/>
      <c r="G39" s="13"/>
      <c r="H39" s="29" t="str">
        <f>IF(F39=0,"--%",D39/F39)</f>
        <v>--%</v>
      </c>
      <c r="I39" s="22"/>
      <c r="J39" s="30" t="str">
        <f>IF(H39="--%","--%",H39-$T$10)</f>
        <v>--%</v>
      </c>
      <c r="K39" s="34"/>
      <c r="L39" s="30" t="str">
        <f>IF(H39="--%","--%",H39-(0.9*$T$10))</f>
        <v>--%</v>
      </c>
      <c r="M39" s="34"/>
      <c r="N39" s="27">
        <v>1746</v>
      </c>
      <c r="O39" s="28"/>
      <c r="P39" s="27">
        <v>11268</v>
      </c>
      <c r="Q39" s="9"/>
      <c r="R39" s="29">
        <f>IF(P39=0,"--%",N39/P39)</f>
        <v>0.15495207667731628</v>
      </c>
      <c r="S39" s="22"/>
      <c r="T39" s="41" t="str">
        <f>IF(H39="--%","--%",H39-R39)</f>
        <v>--%</v>
      </c>
      <c r="U39" s="44"/>
    </row>
    <row r="40" spans="1:21" x14ac:dyDescent="0.25">
      <c r="A40" s="15" t="s">
        <v>75</v>
      </c>
      <c r="B40" s="44"/>
      <c r="D40" s="37"/>
      <c r="E40" s="24"/>
      <c r="F40" s="37"/>
      <c r="G40" s="13"/>
      <c r="H40" s="29" t="str">
        <f>IF(F40=0,"--%",D40/F40)</f>
        <v>--%</v>
      </c>
      <c r="I40" s="22"/>
      <c r="J40" s="30" t="str">
        <f>IF(H40="--%","--%",H40-$T$10)</f>
        <v>--%</v>
      </c>
      <c r="K40" s="34"/>
      <c r="L40" s="30" t="str">
        <f>IF(H40="--%","--%",H40-(0.9*$T$10))</f>
        <v>--%</v>
      </c>
      <c r="M40" s="34"/>
      <c r="N40" s="27">
        <v>1965</v>
      </c>
      <c r="O40" s="28"/>
      <c r="P40" s="27">
        <v>13988</v>
      </c>
      <c r="Q40" s="9"/>
      <c r="R40" s="29">
        <f>IF(P40=0,"--%",N40/P40)</f>
        <v>0.14047755218758937</v>
      </c>
      <c r="S40" s="22"/>
      <c r="T40" s="41" t="str">
        <f>IF(H40="--%","--%",H40-R40)</f>
        <v>--%</v>
      </c>
      <c r="U40" s="44"/>
    </row>
    <row r="41" spans="1:21" s="12" customFormat="1" x14ac:dyDescent="0.25">
      <c r="A41" s="14"/>
      <c r="B41" s="14"/>
      <c r="C41" s="14"/>
      <c r="D41" s="14"/>
      <c r="E41" s="14"/>
      <c r="F41" s="14"/>
      <c r="G41" s="14"/>
      <c r="H41" s="14"/>
      <c r="I41" s="31"/>
      <c r="J41" s="14"/>
      <c r="K41" s="31"/>
      <c r="L41" s="14"/>
      <c r="M41" s="31"/>
      <c r="N41" s="14"/>
      <c r="O41" s="14"/>
      <c r="P41" s="14"/>
      <c r="Q41" s="14"/>
      <c r="R41" s="14"/>
      <c r="S41" s="31"/>
      <c r="T41" s="14"/>
      <c r="U41" s="14"/>
    </row>
    <row r="42" spans="1:21" s="12" customFormat="1" x14ac:dyDescent="0.25">
      <c r="A42" s="13" t="s">
        <v>76</v>
      </c>
      <c r="B42" s="13"/>
      <c r="C42" s="13"/>
      <c r="D42" s="13"/>
      <c r="E42" s="13"/>
      <c r="F42" s="13"/>
      <c r="G42" s="13"/>
      <c r="H42" s="13"/>
      <c r="I42" s="32"/>
      <c r="J42" s="13"/>
      <c r="K42" s="32"/>
      <c r="L42" s="13"/>
      <c r="M42" s="32"/>
      <c r="N42" s="13"/>
      <c r="O42" s="13"/>
      <c r="P42" s="13"/>
      <c r="Q42" s="13"/>
      <c r="R42" s="13"/>
      <c r="S42" s="32"/>
      <c r="T42" s="13"/>
      <c r="U42" s="13"/>
    </row>
    <row r="43" spans="1:21" x14ac:dyDescent="0.25">
      <c r="A43" s="44" t="s">
        <v>89</v>
      </c>
      <c r="B43" s="44"/>
      <c r="D43" s="37"/>
      <c r="E43" s="24"/>
      <c r="F43" s="37"/>
      <c r="G43" s="13"/>
      <c r="H43" s="29" t="str">
        <f>IF(F43=0,"--%",D43/F43)</f>
        <v>--%</v>
      </c>
      <c r="I43" s="22"/>
      <c r="J43" s="30" t="str">
        <f>IF(H43="--%","--%",H43-$T$10)</f>
        <v>--%</v>
      </c>
      <c r="K43" s="34"/>
      <c r="L43" s="30" t="str">
        <f>IF(H43="--%","--%",H43-(0.9*$T$10))</f>
        <v>--%</v>
      </c>
      <c r="M43" s="34"/>
      <c r="N43" s="27">
        <v>29</v>
      </c>
      <c r="O43" s="28"/>
      <c r="P43" s="27">
        <v>252</v>
      </c>
      <c r="Q43" s="9"/>
      <c r="R43" s="29">
        <f>IF(P43=0,"--%",N43/P43)</f>
        <v>0.11507936507936507</v>
      </c>
      <c r="S43" s="22"/>
      <c r="T43" s="41" t="str">
        <f>IF(H43="--%","--%",H43-R43)</f>
        <v>--%</v>
      </c>
      <c r="U43" s="44"/>
    </row>
    <row r="44" spans="1:21" x14ac:dyDescent="0.25">
      <c r="A44" s="14"/>
      <c r="B44" s="14"/>
      <c r="C44" s="14"/>
      <c r="D44" s="14"/>
      <c r="E44" s="14"/>
      <c r="F44" s="14"/>
      <c r="G44" s="14"/>
      <c r="H44" s="14"/>
      <c r="I44" s="31"/>
      <c r="J44" s="14"/>
      <c r="K44" s="31"/>
      <c r="L44" s="14"/>
      <c r="M44" s="31"/>
      <c r="N44" s="14"/>
      <c r="O44" s="14"/>
      <c r="P44" s="14"/>
      <c r="Q44" s="14"/>
      <c r="R44" s="14"/>
      <c r="S44" s="31"/>
      <c r="T44" s="14"/>
      <c r="U44" s="14"/>
    </row>
    <row r="45" spans="1:21" s="12" customFormat="1" x14ac:dyDescent="0.25">
      <c r="A45" s="13"/>
      <c r="B45" s="13"/>
      <c r="C45" s="13"/>
      <c r="D45" s="13"/>
      <c r="E45" s="13"/>
      <c r="F45" s="13"/>
      <c r="G45" s="13"/>
      <c r="H45" s="13"/>
      <c r="I45" s="32"/>
      <c r="J45" s="13"/>
      <c r="K45" s="32"/>
      <c r="L45" s="13"/>
      <c r="M45" s="32"/>
      <c r="N45" s="13"/>
      <c r="O45" s="13"/>
      <c r="P45" s="13"/>
      <c r="Q45" s="13"/>
      <c r="R45" s="13"/>
      <c r="S45" s="32"/>
      <c r="T45" s="13"/>
      <c r="U45" s="13"/>
    </row>
    <row r="46" spans="1:21" x14ac:dyDescent="0.25">
      <c r="A46" s="44" t="s">
        <v>91</v>
      </c>
      <c r="B46" s="44"/>
      <c r="D46" s="37"/>
      <c r="E46" s="24"/>
      <c r="F46" s="37"/>
      <c r="G46" s="13"/>
      <c r="H46" s="29" t="str">
        <f>IF(F46=0,"--%",D46/F46)</f>
        <v>--%</v>
      </c>
      <c r="I46" s="22"/>
      <c r="J46" s="30" t="str">
        <f>IF(H46="--%","--%",H46-$T$10)</f>
        <v>--%</v>
      </c>
      <c r="K46" s="34"/>
      <c r="L46" s="30" t="str">
        <f>IF(H46="--%","--%",H46-(0.9*$T$10))</f>
        <v>--%</v>
      </c>
      <c r="M46" s="34"/>
      <c r="N46" s="27">
        <v>264</v>
      </c>
      <c r="O46" s="28"/>
      <c r="P46" s="27">
        <v>1701</v>
      </c>
      <c r="Q46" s="9"/>
      <c r="R46" s="29">
        <f>IF(P46=0,"--%",N46/P46)</f>
        <v>0.15520282186948853</v>
      </c>
      <c r="S46" s="22"/>
      <c r="T46" s="41" t="str">
        <f>IF(H46="--%","--%",H46-R46)</f>
        <v>--%</v>
      </c>
      <c r="U46" s="44"/>
    </row>
    <row r="47" spans="1:21" x14ac:dyDescent="0.25">
      <c r="A47" s="14"/>
      <c r="B47" s="14"/>
      <c r="C47" s="14"/>
      <c r="D47" s="14"/>
      <c r="E47" s="14"/>
      <c r="F47" s="14"/>
      <c r="G47" s="14"/>
      <c r="H47" s="14"/>
      <c r="I47" s="31"/>
      <c r="J47" s="14"/>
      <c r="K47" s="31"/>
      <c r="L47" s="14"/>
      <c r="M47" s="31"/>
      <c r="N47" s="14"/>
      <c r="O47" s="14"/>
      <c r="P47" s="14"/>
      <c r="Q47" s="14"/>
      <c r="R47" s="14"/>
      <c r="S47" s="31"/>
      <c r="T47" s="14"/>
      <c r="U47" s="14"/>
    </row>
  </sheetData>
  <mergeCells count="8">
    <mergeCell ref="A3:Q3"/>
    <mergeCell ref="D14:H14"/>
    <mergeCell ref="N14:R14"/>
    <mergeCell ref="Q8:T8"/>
    <mergeCell ref="F10:J10"/>
    <mergeCell ref="B12:U12"/>
    <mergeCell ref="D13:H13"/>
    <mergeCell ref="N13:R13"/>
  </mergeCells>
  <conditionalFormatting sqref="T17:T47 L17:L47">
    <cfRule type="iconSet" priority="296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J17:J47">
    <cfRule type="iconSet" priority="300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dataValidations count="1">
    <dataValidation type="list" allowBlank="1" showErrorMessage="1" sqref="Q8:T8 L8 I8:J8">
      <formula1>Colleges</formula1>
    </dataValidation>
  </dataValidations>
  <hyperlinks>
    <hyperlink ref="A3" r:id="rId1"/>
  </hyperlinks>
  <printOptions horizontalCentered="1"/>
  <pageMargins left="0.25" right="0.25" top="0.5" bottom="0.25" header="0.3" footer="0.05"/>
  <pageSetup scale="70" fitToHeight="10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5" x14ac:dyDescent="0.25"/>
  <sheetData>
    <row r="1" spans="1:9" x14ac:dyDescent="0.25">
      <c r="A1" s="11"/>
      <c r="B1" s="11" t="s">
        <v>56</v>
      </c>
      <c r="C1" s="11"/>
      <c r="D1" s="11"/>
      <c r="E1" s="11"/>
      <c r="F1" s="11" t="s">
        <v>63</v>
      </c>
      <c r="G1" s="11"/>
      <c r="H1" s="11"/>
      <c r="I1" s="11"/>
    </row>
    <row r="2" spans="1:9" x14ac:dyDescent="0.25">
      <c r="A2" s="11">
        <v>50301</v>
      </c>
      <c r="B2" s="11" t="s">
        <v>10</v>
      </c>
      <c r="C2" s="11"/>
      <c r="D2" s="11"/>
      <c r="E2" s="11"/>
      <c r="F2" s="22" t="s">
        <v>79</v>
      </c>
      <c r="G2" s="11"/>
      <c r="H2" s="11"/>
      <c r="I2" s="11"/>
    </row>
    <row r="3" spans="1:9" x14ac:dyDescent="0.25">
      <c r="A3" s="11">
        <v>50806</v>
      </c>
      <c r="B3" s="11" t="s">
        <v>20</v>
      </c>
      <c r="C3" s="11"/>
      <c r="D3" s="11"/>
      <c r="E3" s="11"/>
      <c r="F3" s="22" t="s">
        <v>80</v>
      </c>
      <c r="G3" s="11"/>
      <c r="H3" s="11"/>
      <c r="I3" s="11"/>
    </row>
    <row r="4" spans="1:9" x14ac:dyDescent="0.25">
      <c r="A4" s="11">
        <v>50801</v>
      </c>
      <c r="B4" s="11" t="s">
        <v>15</v>
      </c>
      <c r="C4" s="11"/>
      <c r="D4" s="11"/>
      <c r="E4" s="11"/>
      <c r="F4" s="22" t="s">
        <v>81</v>
      </c>
      <c r="G4" s="11"/>
      <c r="H4" s="11"/>
      <c r="I4" s="11"/>
    </row>
    <row r="5" spans="1:9" x14ac:dyDescent="0.25">
      <c r="A5" s="11">
        <v>50803</v>
      </c>
      <c r="B5" s="11" t="s">
        <v>17</v>
      </c>
      <c r="C5" s="11"/>
      <c r="D5" s="11"/>
      <c r="E5" s="11"/>
      <c r="F5" s="22" t="s">
        <v>78</v>
      </c>
      <c r="G5" s="11"/>
      <c r="H5" s="11"/>
      <c r="I5" s="11"/>
    </row>
    <row r="6" spans="1:9" x14ac:dyDescent="0.25">
      <c r="A6" s="11">
        <v>50805</v>
      </c>
      <c r="B6" s="11" t="s">
        <v>19</v>
      </c>
      <c r="C6" s="11"/>
      <c r="D6" s="11"/>
      <c r="E6" s="11"/>
      <c r="F6" s="22" t="s">
        <v>82</v>
      </c>
      <c r="G6" s="11"/>
      <c r="H6" s="11"/>
      <c r="I6" s="11"/>
    </row>
    <row r="7" spans="1:9" x14ac:dyDescent="0.25">
      <c r="A7" s="11">
        <v>50804</v>
      </c>
      <c r="B7" s="11" t="s">
        <v>18</v>
      </c>
      <c r="C7" s="11"/>
      <c r="D7" s="11"/>
      <c r="E7" s="11"/>
      <c r="F7" s="22" t="s">
        <v>83</v>
      </c>
      <c r="G7" s="11"/>
      <c r="H7" s="11"/>
      <c r="I7" s="11"/>
    </row>
    <row r="8" spans="1:9" x14ac:dyDescent="0.25">
      <c r="A8" s="11">
        <v>50802</v>
      </c>
      <c r="B8" s="11" t="s">
        <v>16</v>
      </c>
      <c r="C8" s="11"/>
      <c r="D8" s="11"/>
      <c r="E8" s="11"/>
      <c r="F8" s="11"/>
      <c r="G8" s="11"/>
      <c r="H8" s="11"/>
      <c r="I8" s="11"/>
    </row>
    <row r="9" spans="1:9" x14ac:dyDescent="0.25">
      <c r="A9" s="11">
        <v>50807</v>
      </c>
      <c r="B9" s="11" t="s">
        <v>21</v>
      </c>
      <c r="C9" s="11"/>
      <c r="D9" s="11"/>
      <c r="E9" s="11"/>
      <c r="F9" s="11"/>
      <c r="G9" s="11"/>
      <c r="H9" s="11"/>
      <c r="I9" s="11"/>
    </row>
    <row r="10" spans="1:9" x14ac:dyDescent="0.25">
      <c r="A10" s="11">
        <v>50701</v>
      </c>
      <c r="B10" s="11" t="s">
        <v>14</v>
      </c>
      <c r="C10" s="11"/>
      <c r="D10" s="11"/>
      <c r="E10" s="11"/>
      <c r="F10" s="11"/>
      <c r="G10" s="11"/>
      <c r="H10" s="11"/>
      <c r="I10" s="11"/>
    </row>
    <row r="11" spans="1:9" x14ac:dyDescent="0.25">
      <c r="A11" s="11">
        <v>50201</v>
      </c>
      <c r="B11" s="11" t="s">
        <v>9</v>
      </c>
      <c r="C11" s="11"/>
      <c r="D11" s="11"/>
      <c r="E11" s="11"/>
      <c r="F11" s="11"/>
      <c r="G11" s="11"/>
      <c r="H11" s="11"/>
      <c r="I11" s="11"/>
    </row>
    <row r="12" spans="1:9" x14ac:dyDescent="0.25">
      <c r="A12" s="11">
        <v>50901</v>
      </c>
      <c r="B12" s="11" t="s">
        <v>22</v>
      </c>
      <c r="C12" s="11"/>
      <c r="D12" s="11"/>
      <c r="E12" s="11"/>
      <c r="F12" s="11"/>
      <c r="G12" s="11"/>
      <c r="H12" s="11"/>
      <c r="I12" s="11"/>
    </row>
    <row r="13" spans="1:9" x14ac:dyDescent="0.25">
      <c r="A13" s="11">
        <v>51201</v>
      </c>
      <c r="B13" s="11" t="s">
        <v>25</v>
      </c>
      <c r="C13" s="11"/>
      <c r="D13" s="11"/>
      <c r="E13" s="11"/>
      <c r="F13" s="11"/>
      <c r="G13" s="11"/>
      <c r="H13" s="11"/>
      <c r="I13" s="11"/>
    </row>
    <row r="14" spans="1:9" x14ac:dyDescent="0.25">
      <c r="A14" s="11">
        <v>54001</v>
      </c>
      <c r="B14" s="11" t="s">
        <v>55</v>
      </c>
      <c r="C14" s="11"/>
      <c r="D14" s="11"/>
      <c r="E14" s="11"/>
      <c r="F14" s="11"/>
      <c r="G14" s="11"/>
      <c r="H14" s="11"/>
      <c r="I14" s="11"/>
    </row>
    <row r="15" spans="1:9" x14ac:dyDescent="0.25">
      <c r="A15" s="11">
        <v>51901</v>
      </c>
      <c r="B15" s="11" t="s">
        <v>32</v>
      </c>
      <c r="C15" s="11"/>
      <c r="D15" s="11"/>
      <c r="E15" s="11"/>
      <c r="F15" s="11"/>
      <c r="G15" s="11"/>
      <c r="H15" s="11"/>
      <c r="I15" s="11"/>
    </row>
    <row r="16" spans="1:9" x14ac:dyDescent="0.25">
      <c r="A16" s="11">
        <v>51401</v>
      </c>
      <c r="B16" s="11" t="s">
        <v>27</v>
      </c>
      <c r="C16" s="11"/>
      <c r="D16" s="11"/>
      <c r="E16" s="11"/>
      <c r="F16" s="11"/>
      <c r="G16" s="11"/>
      <c r="H16" s="11"/>
      <c r="I16" s="11"/>
    </row>
    <row r="17" spans="1:9" x14ac:dyDescent="0.25">
      <c r="A17" s="11">
        <v>52904</v>
      </c>
      <c r="B17" s="11" t="s">
        <v>45</v>
      </c>
      <c r="C17" s="11"/>
      <c r="D17" s="11"/>
      <c r="E17" s="11"/>
      <c r="F17" s="11"/>
      <c r="G17" s="11"/>
      <c r="H17" s="11"/>
      <c r="I17" s="11"/>
    </row>
    <row r="18" spans="1:9" x14ac:dyDescent="0.25">
      <c r="A18" s="11">
        <v>52901</v>
      </c>
      <c r="B18" s="11" t="s">
        <v>42</v>
      </c>
      <c r="C18" s="11"/>
      <c r="D18" s="11"/>
      <c r="E18" s="11"/>
      <c r="F18" s="11"/>
      <c r="G18" s="11"/>
      <c r="H18" s="11"/>
      <c r="I18" s="11"/>
    </row>
    <row r="19" spans="1:9" x14ac:dyDescent="0.25">
      <c r="A19" s="11">
        <v>52902</v>
      </c>
      <c r="B19" s="11" t="s">
        <v>43</v>
      </c>
      <c r="C19" s="11"/>
      <c r="D19" s="11"/>
      <c r="E19" s="11"/>
      <c r="F19" s="11"/>
      <c r="G19" s="11"/>
      <c r="H19" s="11"/>
      <c r="I19" s="11"/>
    </row>
    <row r="20" spans="1:9" x14ac:dyDescent="0.25">
      <c r="A20" s="11">
        <v>52903</v>
      </c>
      <c r="B20" s="11" t="s">
        <v>44</v>
      </c>
      <c r="C20" s="11"/>
      <c r="D20" s="11"/>
      <c r="E20" s="11"/>
      <c r="F20" s="11"/>
      <c r="G20" s="11"/>
      <c r="H20" s="11"/>
      <c r="I20" s="11"/>
    </row>
    <row r="21" spans="1:9" x14ac:dyDescent="0.25">
      <c r="A21" s="11">
        <v>51301</v>
      </c>
      <c r="B21" s="11" t="s">
        <v>26</v>
      </c>
      <c r="C21" s="11"/>
      <c r="D21" s="11"/>
      <c r="E21" s="11"/>
      <c r="F21" s="11"/>
      <c r="G21" s="11"/>
      <c r="H21" s="11"/>
      <c r="I21" s="11"/>
    </row>
    <row r="22" spans="1:9" x14ac:dyDescent="0.25">
      <c r="A22" s="11">
        <v>52501</v>
      </c>
      <c r="B22" s="11" t="s">
        <v>38</v>
      </c>
      <c r="C22" s="11"/>
      <c r="D22" s="11"/>
      <c r="E22" s="11"/>
      <c r="F22" s="11"/>
      <c r="G22" s="11"/>
      <c r="H22" s="11"/>
      <c r="I22" s="11"/>
    </row>
    <row r="23" spans="1:9" x14ac:dyDescent="0.25">
      <c r="A23" s="11">
        <v>52001</v>
      </c>
      <c r="B23" s="11" t="s">
        <v>33</v>
      </c>
      <c r="C23" s="11"/>
      <c r="D23" s="11"/>
      <c r="E23" s="11"/>
      <c r="F23" s="11"/>
      <c r="G23" s="11"/>
      <c r="H23" s="11"/>
      <c r="I23" s="11"/>
    </row>
    <row r="24" spans="1:9" x14ac:dyDescent="0.25">
      <c r="A24" s="11">
        <v>50101</v>
      </c>
      <c r="B24" s="11" t="s">
        <v>8</v>
      </c>
      <c r="C24" s="11"/>
      <c r="D24" s="11"/>
      <c r="E24" s="11"/>
      <c r="F24" s="11"/>
      <c r="G24" s="11"/>
      <c r="H24" s="11"/>
      <c r="I24" s="11"/>
    </row>
    <row r="25" spans="1:9" x14ac:dyDescent="0.25">
      <c r="A25" s="11">
        <v>52301</v>
      </c>
      <c r="B25" s="11" t="s">
        <v>36</v>
      </c>
      <c r="C25" s="11"/>
      <c r="D25" s="11"/>
      <c r="E25" s="11"/>
      <c r="F25" s="11"/>
      <c r="G25" s="11"/>
      <c r="H25" s="11"/>
      <c r="I25" s="11"/>
    </row>
    <row r="26" spans="1:9" x14ac:dyDescent="0.25">
      <c r="A26" s="11">
        <v>53201</v>
      </c>
      <c r="B26" s="11" t="s">
        <v>48</v>
      </c>
      <c r="C26" s="11"/>
      <c r="D26" s="11"/>
      <c r="E26" s="11"/>
      <c r="F26" s="11"/>
      <c r="G26" s="11"/>
      <c r="H26" s="11"/>
      <c r="I26" s="11"/>
    </row>
    <row r="27" spans="1:9" x14ac:dyDescent="0.25">
      <c r="A27" s="11">
        <v>51701</v>
      </c>
      <c r="B27" s="11" t="s">
        <v>30</v>
      </c>
      <c r="C27" s="11"/>
      <c r="D27" s="11"/>
      <c r="E27" s="11"/>
      <c r="F27" s="11"/>
      <c r="G27" s="11"/>
      <c r="H27" s="11"/>
      <c r="I27" s="11"/>
    </row>
    <row r="28" spans="1:9" x14ac:dyDescent="0.25">
      <c r="A28" s="11">
        <v>53601</v>
      </c>
      <c r="B28" s="11" t="s">
        <v>52</v>
      </c>
      <c r="C28" s="11"/>
      <c r="D28" s="11"/>
      <c r="E28" s="11"/>
      <c r="F28" s="11"/>
      <c r="G28" s="11"/>
      <c r="H28" s="11"/>
      <c r="I28" s="11"/>
    </row>
    <row r="29" spans="1:9" x14ac:dyDescent="0.25">
      <c r="A29" s="11">
        <v>52601</v>
      </c>
      <c r="B29" s="11" t="s">
        <v>39</v>
      </c>
      <c r="C29" s="11"/>
      <c r="D29" s="11"/>
      <c r="E29" s="11"/>
      <c r="F29" s="11"/>
      <c r="G29" s="11"/>
      <c r="H29" s="11"/>
      <c r="I29" s="11"/>
    </row>
    <row r="30" spans="1:9" x14ac:dyDescent="0.25">
      <c r="A30" s="11">
        <v>53001</v>
      </c>
      <c r="B30" s="11" t="s">
        <v>46</v>
      </c>
      <c r="C30" s="11"/>
      <c r="D30" s="11"/>
      <c r="E30" s="11"/>
      <c r="F30" s="11"/>
      <c r="G30" s="11"/>
      <c r="H30" s="11"/>
      <c r="I30" s="11"/>
    </row>
    <row r="31" spans="1:9" x14ac:dyDescent="0.25">
      <c r="A31" s="11">
        <v>52801</v>
      </c>
      <c r="B31" s="11" t="s">
        <v>41</v>
      </c>
      <c r="C31" s="11"/>
      <c r="D31" s="11"/>
      <c r="E31" s="11"/>
      <c r="F31" s="11"/>
      <c r="G31" s="11"/>
      <c r="H31" s="11"/>
      <c r="I31" s="11"/>
    </row>
    <row r="32" spans="1:9" x14ac:dyDescent="0.25">
      <c r="A32" s="11">
        <v>52401</v>
      </c>
      <c r="B32" s="11" t="s">
        <v>37</v>
      </c>
      <c r="C32" s="11"/>
      <c r="D32" s="11"/>
      <c r="E32" s="11"/>
      <c r="F32" s="11"/>
      <c r="G32" s="11"/>
      <c r="H32" s="11"/>
      <c r="I32" s="11"/>
    </row>
    <row r="33" spans="1:9" x14ac:dyDescent="0.25">
      <c r="A33" s="11">
        <v>52701</v>
      </c>
      <c r="B33" s="11" t="s">
        <v>40</v>
      </c>
      <c r="C33" s="11"/>
      <c r="D33" s="11"/>
      <c r="E33" s="11"/>
      <c r="F33" s="11"/>
      <c r="G33" s="11"/>
      <c r="H33" s="11"/>
      <c r="I33" s="11"/>
    </row>
    <row r="34" spans="1:9" x14ac:dyDescent="0.25">
      <c r="A34" s="11">
        <v>53501</v>
      </c>
      <c r="B34" s="11" t="s">
        <v>51</v>
      </c>
      <c r="C34" s="11"/>
      <c r="D34" s="11"/>
      <c r="E34" s="11"/>
      <c r="F34" s="11"/>
      <c r="G34" s="11"/>
      <c r="H34" s="11"/>
      <c r="I34" s="11"/>
    </row>
    <row r="35" spans="1:9" x14ac:dyDescent="0.25">
      <c r="A35" s="11">
        <v>50501</v>
      </c>
      <c r="B35" s="11" t="s">
        <v>12</v>
      </c>
      <c r="C35" s="11"/>
      <c r="D35" s="11"/>
      <c r="E35" s="11"/>
      <c r="F35" s="11"/>
      <c r="G35" s="11"/>
      <c r="H35" s="11"/>
      <c r="I35" s="11"/>
    </row>
    <row r="36" spans="1:9" x14ac:dyDescent="0.25">
      <c r="A36" s="11">
        <v>51501</v>
      </c>
      <c r="B36" s="11" t="s">
        <v>28</v>
      </c>
      <c r="C36" s="11"/>
      <c r="D36" s="11"/>
      <c r="E36" s="11"/>
      <c r="F36" s="11"/>
      <c r="G36" s="11"/>
      <c r="H36" s="11"/>
      <c r="I36" s="11"/>
    </row>
    <row r="37" spans="1:9" x14ac:dyDescent="0.25">
      <c r="A37" s="11">
        <v>52101</v>
      </c>
      <c r="B37" s="11" t="s">
        <v>34</v>
      </c>
      <c r="C37" s="11"/>
      <c r="D37" s="11"/>
      <c r="E37" s="11"/>
      <c r="F37" s="11"/>
      <c r="G37" s="11"/>
      <c r="H37" s="11"/>
      <c r="I37" s="11"/>
    </row>
    <row r="38" spans="1:9" x14ac:dyDescent="0.25">
      <c r="A38" s="11">
        <v>53701</v>
      </c>
      <c r="B38" s="11" t="s">
        <v>53</v>
      </c>
      <c r="C38" s="11"/>
      <c r="D38" s="11"/>
      <c r="E38" s="11"/>
      <c r="F38" s="11"/>
      <c r="G38" s="11"/>
      <c r="H38" s="11"/>
      <c r="I38" s="11"/>
    </row>
    <row r="39" spans="1:9" x14ac:dyDescent="0.25">
      <c r="A39" s="11">
        <v>51101</v>
      </c>
      <c r="B39" s="11" t="s">
        <v>24</v>
      </c>
      <c r="C39" s="11"/>
      <c r="D39" s="11"/>
      <c r="E39" s="11"/>
      <c r="F39" s="11"/>
      <c r="G39" s="11"/>
      <c r="H39" s="11"/>
      <c r="I39" s="11"/>
    </row>
    <row r="40" spans="1:9" x14ac:dyDescent="0.25">
      <c r="A40" s="11">
        <v>51801</v>
      </c>
      <c r="B40" s="11" t="s">
        <v>31</v>
      </c>
      <c r="C40" s="11"/>
      <c r="D40" s="11"/>
      <c r="E40" s="11"/>
      <c r="F40" s="11"/>
      <c r="G40" s="11"/>
      <c r="H40" s="11"/>
      <c r="I40" s="11"/>
    </row>
    <row r="41" spans="1:9" x14ac:dyDescent="0.25">
      <c r="A41" s="11">
        <v>50601</v>
      </c>
      <c r="B41" s="11" t="s">
        <v>13</v>
      </c>
      <c r="C41" s="11"/>
      <c r="D41" s="11"/>
      <c r="E41" s="11"/>
      <c r="F41" s="11"/>
      <c r="G41" s="11"/>
      <c r="H41" s="11"/>
      <c r="I41" s="11"/>
    </row>
    <row r="42" spans="1:9" x14ac:dyDescent="0.25">
      <c r="A42" s="11">
        <v>53101</v>
      </c>
      <c r="B42" s="11" t="s">
        <v>47</v>
      </c>
      <c r="C42" s="11"/>
      <c r="D42" s="11"/>
      <c r="E42" s="11"/>
      <c r="F42" s="11"/>
      <c r="G42" s="11"/>
      <c r="H42" s="11"/>
      <c r="I42" s="11"/>
    </row>
    <row r="43" spans="1:9" x14ac:dyDescent="0.25">
      <c r="A43" s="11">
        <v>51001</v>
      </c>
      <c r="B43" s="11" t="s">
        <v>23</v>
      </c>
      <c r="C43" s="11"/>
      <c r="D43" s="11"/>
      <c r="E43" s="11"/>
      <c r="F43" s="11"/>
      <c r="G43" s="11"/>
      <c r="H43" s="11"/>
      <c r="I43" s="11"/>
    </row>
    <row r="44" spans="1:9" x14ac:dyDescent="0.25">
      <c r="A44" s="11">
        <v>53301</v>
      </c>
      <c r="B44" s="11" t="s">
        <v>49</v>
      </c>
      <c r="C44" s="11"/>
      <c r="D44" s="11"/>
      <c r="E44" s="11"/>
      <c r="F44" s="11"/>
      <c r="G44" s="11"/>
      <c r="H44" s="11"/>
      <c r="I44" s="11"/>
    </row>
    <row r="45" spans="1:9" x14ac:dyDescent="0.25">
      <c r="A45" s="11">
        <v>52201</v>
      </c>
      <c r="B45" s="11" t="s">
        <v>35</v>
      </c>
      <c r="C45" s="11"/>
      <c r="D45" s="11"/>
      <c r="E45" s="11"/>
      <c r="F45" s="11"/>
      <c r="G45" s="11"/>
      <c r="H45" s="11"/>
      <c r="I45" s="11"/>
    </row>
    <row r="46" spans="1:9" x14ac:dyDescent="0.25">
      <c r="A46" s="11">
        <v>53401</v>
      </c>
      <c r="B46" s="11" t="s">
        <v>50</v>
      </c>
      <c r="C46" s="11"/>
      <c r="D46" s="11"/>
      <c r="E46" s="11"/>
      <c r="F46" s="11"/>
      <c r="G46" s="11"/>
      <c r="H46" s="11"/>
      <c r="I46" s="11"/>
    </row>
    <row r="47" spans="1:9" x14ac:dyDescent="0.25">
      <c r="A47" s="11">
        <v>50401</v>
      </c>
      <c r="B47" s="11" t="s">
        <v>11</v>
      </c>
      <c r="C47" s="11"/>
      <c r="D47" s="11"/>
      <c r="E47" s="11"/>
      <c r="F47" s="11"/>
      <c r="G47" s="11"/>
      <c r="H47" s="11"/>
      <c r="I47" s="11"/>
    </row>
    <row r="48" spans="1:9" x14ac:dyDescent="0.25">
      <c r="A48" s="11">
        <v>51601</v>
      </c>
      <c r="B48" s="11" t="s">
        <v>29</v>
      </c>
      <c r="C48" s="11"/>
      <c r="D48" s="11"/>
      <c r="E48" s="11"/>
      <c r="F48" s="11"/>
      <c r="G48" s="11"/>
      <c r="H48" s="11"/>
      <c r="I48" s="11"/>
    </row>
    <row r="49" spans="1:9" x14ac:dyDescent="0.25">
      <c r="A49" s="11">
        <v>53901</v>
      </c>
      <c r="B49" s="11" t="s">
        <v>54</v>
      </c>
      <c r="C49" s="11"/>
      <c r="D49" s="11"/>
      <c r="E49" s="11"/>
      <c r="F49" s="11"/>
      <c r="G49" s="11"/>
      <c r="H49" s="11"/>
      <c r="I49" s="11"/>
    </row>
  </sheetData>
  <sheetProtection password="E578" sheet="1" objects="1" scenarios="1"/>
  <sortState ref="A2:B49">
    <sortCondition ref="B2:B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Part 2 1P1</vt:lpstr>
      <vt:lpstr>Part 2 2P1</vt:lpstr>
      <vt:lpstr>Part 2 3P1</vt:lpstr>
      <vt:lpstr>Part 2 4P1</vt:lpstr>
      <vt:lpstr>Part 2 5P1</vt:lpstr>
      <vt:lpstr>Part 2 5P2</vt:lpstr>
      <vt:lpstr>List</vt:lpstr>
      <vt:lpstr>Colleges</vt:lpstr>
      <vt:lpstr>Measures</vt:lpstr>
      <vt:lpstr>'Part 2 1P1'!Print_Area</vt:lpstr>
      <vt:lpstr>'Part 2 2P1'!Print_Area</vt:lpstr>
      <vt:lpstr>'Part 2 3P1'!Print_Area</vt:lpstr>
      <vt:lpstr>'Part 2 4P1'!Print_Area</vt:lpstr>
      <vt:lpstr>'Part 2 5P1'!Print_Area</vt:lpstr>
      <vt:lpstr>'Part 2 5P2'!Print_Area</vt:lpstr>
      <vt:lpstr>'Part 2 1P1'!Print_Titles</vt:lpstr>
      <vt:lpstr>'Part 2 2P1'!Print_Titles</vt:lpstr>
      <vt:lpstr>'Part 2 3P1'!Print_Titles</vt:lpstr>
      <vt:lpstr>'Part 2 4P1'!Print_Titles</vt:lpstr>
      <vt:lpstr>'Part 2 5P1'!Print_Titles</vt:lpstr>
      <vt:lpstr>'Part 2 5P2'!Print_Titles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ICCB Research &amp; Policy Studies</dc:creator>
  <dc:description>Michelle Dufour
Scott J. Parke
Nathan R. Wilson</dc:description>
  <cp:lastModifiedBy>Michelle Dufour</cp:lastModifiedBy>
  <cp:lastPrinted>2017-12-28T18:14:40Z</cp:lastPrinted>
  <dcterms:created xsi:type="dcterms:W3CDTF">2012-02-21T17:36:12Z</dcterms:created>
  <dcterms:modified xsi:type="dcterms:W3CDTF">2018-03-29T19:24:07Z</dcterms:modified>
</cp:coreProperties>
</file>